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gobiernobogota-my.sharepoint.com/personal/jorge_contreras_gobiernobogota_gov_co/Documents/Documentos/2026/Alcaldia de Rafael Uribe Uribe/42. Reporte a calidad/"/>
    </mc:Choice>
  </mc:AlternateContent>
  <xr:revisionPtr revIDLastSave="1" documentId="8_{C3BAA55F-C673-46EB-B226-4FB1ED6FBB56}" xr6:coauthVersionLast="47" xr6:coauthVersionMax="47" xr10:uidLastSave="{683B81D8-4B66-4A0C-96CE-2CCDDD0736C1}"/>
  <bookViews>
    <workbookView xWindow="-120" yWindow="-120" windowWidth="29040" windowHeight="15720" xr2:uid="{843BDFAD-228A-41B0-97A6-9452867D2A14}"/>
  </bookViews>
  <sheets>
    <sheet name="Contratos_2026" sheetId="1" r:id="rId1"/>
  </sheets>
  <externalReferences>
    <externalReference r:id="rId2"/>
    <externalReference r:id="rId3"/>
  </externalReferences>
  <definedNames>
    <definedName name="_xlnm._FilterDatabase" localSheetId="0" hidden="1">Contratos_2026!$A$4:$EB$775</definedName>
    <definedName name="modal">[1]Tipo!$C$2:$C$8</definedName>
    <definedName name="tipo">[1]Tipo!$B$47:$B$67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775" i="1" l="1"/>
  <c r="AY775" i="1"/>
  <c r="AX775" i="1" s="1"/>
  <c r="AM775" i="1"/>
  <c r="AL775" i="1"/>
  <c r="AE775" i="1"/>
  <c r="AC775" i="1"/>
  <c r="AZ774" i="1"/>
  <c r="AY774" i="1"/>
  <c r="AX774" i="1" s="1"/>
  <c r="AM774" i="1"/>
  <c r="AL774" i="1"/>
  <c r="AE774" i="1"/>
  <c r="AC774" i="1"/>
  <c r="AZ773" i="1"/>
  <c r="AY773" i="1"/>
  <c r="AX773" i="1" s="1"/>
  <c r="AM773" i="1"/>
  <c r="AL773" i="1"/>
  <c r="AE773" i="1"/>
  <c r="AC773" i="1"/>
  <c r="AZ772" i="1"/>
  <c r="AY772" i="1"/>
  <c r="AX772" i="1" s="1"/>
  <c r="AM772" i="1"/>
  <c r="AL772" i="1"/>
  <c r="AE772" i="1"/>
  <c r="AC772" i="1"/>
  <c r="AZ771" i="1"/>
  <c r="AY771" i="1"/>
  <c r="AX771" i="1" s="1"/>
  <c r="AM771" i="1"/>
  <c r="AL771" i="1"/>
  <c r="AE771" i="1"/>
  <c r="AC771" i="1"/>
  <c r="AZ770" i="1"/>
  <c r="AY770" i="1"/>
  <c r="AX770" i="1" s="1"/>
  <c r="AM770" i="1"/>
  <c r="AL770" i="1"/>
  <c r="AE770" i="1"/>
  <c r="AC770" i="1"/>
  <c r="AZ769" i="1"/>
  <c r="AY769" i="1"/>
  <c r="AX769" i="1" s="1"/>
  <c r="AM769" i="1"/>
  <c r="AL769" i="1"/>
  <c r="AE769" i="1"/>
  <c r="AC769" i="1"/>
  <c r="AZ768" i="1"/>
  <c r="AY768" i="1"/>
  <c r="AX768" i="1" s="1"/>
  <c r="AM768" i="1"/>
  <c r="AL768" i="1"/>
  <c r="AE768" i="1"/>
  <c r="AC768" i="1"/>
  <c r="AZ767" i="1"/>
  <c r="AY767" i="1"/>
  <c r="AX767" i="1" s="1"/>
  <c r="AM767" i="1"/>
  <c r="AL767" i="1"/>
  <c r="AE767" i="1"/>
  <c r="AC767" i="1"/>
  <c r="AZ766" i="1"/>
  <c r="AY766" i="1"/>
  <c r="AX766" i="1" s="1"/>
  <c r="AM766" i="1"/>
  <c r="AL766" i="1"/>
  <c r="AE766" i="1"/>
  <c r="AC766" i="1"/>
  <c r="AZ765" i="1"/>
  <c r="AY765" i="1"/>
  <c r="AX765" i="1" s="1"/>
  <c r="AM765" i="1"/>
  <c r="AL765" i="1"/>
  <c r="AE765" i="1"/>
  <c r="AC765" i="1"/>
  <c r="AZ764" i="1"/>
  <c r="AY764" i="1"/>
  <c r="AX764" i="1" s="1"/>
  <c r="AM764" i="1"/>
  <c r="AL764" i="1"/>
  <c r="AE764" i="1"/>
  <c r="AC764" i="1"/>
  <c r="AZ763" i="1"/>
  <c r="AY763" i="1"/>
  <c r="AX763" i="1" s="1"/>
  <c r="AM763" i="1"/>
  <c r="AL763" i="1"/>
  <c r="AE763" i="1"/>
  <c r="AC763" i="1"/>
  <c r="AZ762" i="1"/>
  <c r="AY762" i="1"/>
  <c r="AX762" i="1" s="1"/>
  <c r="AM762" i="1"/>
  <c r="AL762" i="1"/>
  <c r="AE762" i="1"/>
  <c r="AC762" i="1"/>
  <c r="AZ761" i="1"/>
  <c r="AY761" i="1"/>
  <c r="AX761" i="1" s="1"/>
  <c r="AM761" i="1"/>
  <c r="AL761" i="1"/>
  <c r="AE761" i="1"/>
  <c r="AC761" i="1"/>
  <c r="AZ760" i="1"/>
  <c r="AY760" i="1"/>
  <c r="AX760" i="1" s="1"/>
  <c r="AM760" i="1"/>
  <c r="AL760" i="1"/>
  <c r="AE760" i="1"/>
  <c r="AC760" i="1"/>
  <c r="AZ759" i="1"/>
  <c r="AY759" i="1"/>
  <c r="AX759" i="1" s="1"/>
  <c r="AM759" i="1"/>
  <c r="AL759" i="1"/>
  <c r="AE759" i="1"/>
  <c r="AC759" i="1"/>
  <c r="AZ758" i="1"/>
  <c r="AY758" i="1"/>
  <c r="AX758" i="1" s="1"/>
  <c r="AM758" i="1"/>
  <c r="AL758" i="1"/>
  <c r="AE758" i="1"/>
  <c r="AC758" i="1"/>
  <c r="AZ757" i="1"/>
  <c r="AY757" i="1"/>
  <c r="AX757" i="1"/>
  <c r="AM757" i="1"/>
  <c r="AL757" i="1"/>
  <c r="AE757" i="1"/>
  <c r="AC757" i="1"/>
  <c r="AZ756" i="1"/>
  <c r="AY756" i="1"/>
  <c r="AX756" i="1" s="1"/>
  <c r="AM756" i="1"/>
  <c r="AL756" i="1"/>
  <c r="AE756" i="1"/>
  <c r="AC756" i="1"/>
  <c r="AZ755" i="1"/>
  <c r="AY755" i="1"/>
  <c r="AX755" i="1"/>
  <c r="AM755" i="1"/>
  <c r="AL755" i="1"/>
  <c r="AE755" i="1"/>
  <c r="AC755" i="1"/>
  <c r="AZ754" i="1"/>
  <c r="AY754" i="1"/>
  <c r="AX754" i="1" s="1"/>
  <c r="AM754" i="1"/>
  <c r="AL754" i="1"/>
  <c r="AE754" i="1"/>
  <c r="AC754" i="1"/>
  <c r="AZ753" i="1"/>
  <c r="AY753" i="1"/>
  <c r="AX753" i="1" s="1"/>
  <c r="AM753" i="1"/>
  <c r="AL753" i="1"/>
  <c r="AE753" i="1"/>
  <c r="AC753" i="1"/>
  <c r="AZ752" i="1"/>
  <c r="AY752" i="1"/>
  <c r="AX752" i="1" s="1"/>
  <c r="AM752" i="1"/>
  <c r="AL752" i="1"/>
  <c r="AE752" i="1"/>
  <c r="AC752" i="1"/>
  <c r="AZ751" i="1"/>
  <c r="AY751" i="1"/>
  <c r="AX751" i="1" s="1"/>
  <c r="AM751" i="1"/>
  <c r="AL751" i="1"/>
  <c r="AE751" i="1"/>
  <c r="AC751" i="1"/>
  <c r="AZ750" i="1"/>
  <c r="AY750" i="1"/>
  <c r="AX750" i="1" s="1"/>
  <c r="AM750" i="1"/>
  <c r="AL750" i="1"/>
  <c r="AE750" i="1"/>
  <c r="AC750" i="1"/>
  <c r="AZ749" i="1"/>
  <c r="AY749" i="1"/>
  <c r="AX749" i="1" s="1"/>
  <c r="AM749" i="1"/>
  <c r="AL749" i="1"/>
  <c r="AE749" i="1"/>
  <c r="AC749" i="1"/>
  <c r="AZ748" i="1"/>
  <c r="AY748" i="1"/>
  <c r="AX748" i="1" s="1"/>
  <c r="AM748" i="1"/>
  <c r="AL748" i="1"/>
  <c r="AE748" i="1"/>
  <c r="AC748" i="1"/>
  <c r="AZ747" i="1"/>
  <c r="AY747" i="1"/>
  <c r="AX747" i="1" s="1"/>
  <c r="AM747" i="1"/>
  <c r="AL747" i="1"/>
  <c r="AE747" i="1"/>
  <c r="AC747" i="1"/>
  <c r="AZ746" i="1"/>
  <c r="AY746" i="1"/>
  <c r="AX746" i="1" s="1"/>
  <c r="AM746" i="1"/>
  <c r="AL746" i="1"/>
  <c r="AE746" i="1"/>
  <c r="AC746" i="1"/>
  <c r="AZ745" i="1"/>
  <c r="AY745" i="1"/>
  <c r="AX745" i="1" s="1"/>
  <c r="AM745" i="1"/>
  <c r="AL745" i="1"/>
  <c r="AE745" i="1"/>
  <c r="AC745" i="1"/>
  <c r="AZ744" i="1"/>
  <c r="AY744" i="1"/>
  <c r="AX744" i="1" s="1"/>
  <c r="AM744" i="1"/>
  <c r="AL744" i="1"/>
  <c r="AE744" i="1"/>
  <c r="AC744" i="1"/>
  <c r="AZ743" i="1"/>
  <c r="AY743" i="1"/>
  <c r="AX743" i="1" s="1"/>
  <c r="AM743" i="1"/>
  <c r="AL743" i="1"/>
  <c r="AE743" i="1"/>
  <c r="AC743" i="1"/>
  <c r="AZ742" i="1"/>
  <c r="AY742" i="1"/>
  <c r="AX742" i="1" s="1"/>
  <c r="AM742" i="1"/>
  <c r="AL742" i="1"/>
  <c r="AE742" i="1"/>
  <c r="AC742" i="1"/>
  <c r="AZ741" i="1"/>
  <c r="AY741" i="1"/>
  <c r="AX741" i="1"/>
  <c r="AM741" i="1"/>
  <c r="AL741" i="1"/>
  <c r="AE741" i="1"/>
  <c r="AC741" i="1"/>
  <c r="AZ740" i="1"/>
  <c r="AY740" i="1"/>
  <c r="AX740" i="1" s="1"/>
  <c r="AM740" i="1"/>
  <c r="AL740" i="1"/>
  <c r="AE740" i="1"/>
  <c r="AC740" i="1"/>
  <c r="AZ739" i="1"/>
  <c r="AY739" i="1"/>
  <c r="AX739" i="1" s="1"/>
  <c r="AM739" i="1"/>
  <c r="AL739" i="1"/>
  <c r="AE739" i="1"/>
  <c r="AC739" i="1"/>
  <c r="AZ738" i="1"/>
  <c r="AY738" i="1"/>
  <c r="AX738" i="1" s="1"/>
  <c r="AM738" i="1"/>
  <c r="AL738" i="1"/>
  <c r="AE738" i="1"/>
  <c r="AC738" i="1"/>
  <c r="AZ737" i="1"/>
  <c r="AY737" i="1"/>
  <c r="AX737" i="1" s="1"/>
  <c r="AM737" i="1"/>
  <c r="AL737" i="1"/>
  <c r="AE737" i="1"/>
  <c r="AC737" i="1"/>
  <c r="AZ736" i="1"/>
  <c r="AY736" i="1"/>
  <c r="AX736" i="1" s="1"/>
  <c r="AM736" i="1"/>
  <c r="AL736" i="1"/>
  <c r="AE736" i="1"/>
  <c r="AC736" i="1"/>
  <c r="AZ735" i="1"/>
  <c r="AY735" i="1"/>
  <c r="AX735" i="1"/>
  <c r="AM735" i="1"/>
  <c r="AL735" i="1"/>
  <c r="AE735" i="1"/>
  <c r="AC735" i="1"/>
  <c r="AZ734" i="1"/>
  <c r="AY734" i="1"/>
  <c r="AX734" i="1" s="1"/>
  <c r="AM734" i="1"/>
  <c r="AL734" i="1"/>
  <c r="AE734" i="1"/>
  <c r="AC734" i="1"/>
  <c r="AZ733" i="1"/>
  <c r="AY733" i="1"/>
  <c r="AX733" i="1" s="1"/>
  <c r="AM733" i="1"/>
  <c r="AL733" i="1"/>
  <c r="AE733" i="1"/>
  <c r="AC733" i="1"/>
  <c r="AZ732" i="1"/>
  <c r="AY732" i="1"/>
  <c r="AX732" i="1" s="1"/>
  <c r="AM732" i="1"/>
  <c r="AL732" i="1"/>
  <c r="AE732" i="1"/>
  <c r="AC732" i="1"/>
  <c r="AZ731" i="1"/>
  <c r="AY731" i="1"/>
  <c r="AX731" i="1" s="1"/>
  <c r="AM731" i="1"/>
  <c r="AL731" i="1"/>
  <c r="AE731" i="1"/>
  <c r="AC731" i="1"/>
  <c r="AZ730" i="1"/>
  <c r="AY730" i="1"/>
  <c r="AX730" i="1" s="1"/>
  <c r="AM730" i="1"/>
  <c r="AL730" i="1"/>
  <c r="AE730" i="1"/>
  <c r="AC730" i="1"/>
  <c r="AZ729" i="1"/>
  <c r="AY729" i="1"/>
  <c r="AX729" i="1" s="1"/>
  <c r="AM729" i="1"/>
  <c r="AL729" i="1"/>
  <c r="AE729" i="1"/>
  <c r="AC729" i="1"/>
  <c r="AZ728" i="1"/>
  <c r="AY728" i="1"/>
  <c r="AX728" i="1" s="1"/>
  <c r="AM728" i="1"/>
  <c r="AL728" i="1"/>
  <c r="AE728" i="1"/>
  <c r="AC728" i="1"/>
  <c r="AZ727" i="1"/>
  <c r="AY727" i="1"/>
  <c r="AX727" i="1" s="1"/>
  <c r="AM727" i="1"/>
  <c r="AL727" i="1"/>
  <c r="AE727" i="1"/>
  <c r="AC727" i="1"/>
  <c r="AZ726" i="1"/>
  <c r="AY726" i="1"/>
  <c r="AX726" i="1" s="1"/>
  <c r="AM726" i="1"/>
  <c r="AL726" i="1"/>
  <c r="AE726" i="1"/>
  <c r="AC726" i="1"/>
  <c r="AZ725" i="1"/>
  <c r="AY725" i="1"/>
  <c r="AX725" i="1" s="1"/>
  <c r="AM725" i="1"/>
  <c r="AL725" i="1"/>
  <c r="AE725" i="1"/>
  <c r="AC725" i="1"/>
  <c r="AZ724" i="1"/>
  <c r="AY724" i="1"/>
  <c r="AX724" i="1" s="1"/>
  <c r="AM724" i="1"/>
  <c r="AL724" i="1"/>
  <c r="AE724" i="1"/>
  <c r="AC724" i="1"/>
  <c r="AZ723" i="1"/>
  <c r="AY723" i="1"/>
  <c r="AX723" i="1"/>
  <c r="AM723" i="1"/>
  <c r="AL723" i="1"/>
  <c r="AE723" i="1"/>
  <c r="AC723" i="1"/>
  <c r="AZ722" i="1"/>
  <c r="AY722" i="1"/>
  <c r="AX722" i="1" s="1"/>
  <c r="AM722" i="1"/>
  <c r="AL722" i="1"/>
  <c r="AE722" i="1"/>
  <c r="AC722" i="1"/>
  <c r="AZ721" i="1"/>
  <c r="AY721" i="1"/>
  <c r="AX721" i="1" s="1"/>
  <c r="AM721" i="1"/>
  <c r="AL721" i="1"/>
  <c r="AE721" i="1"/>
  <c r="AC721" i="1"/>
  <c r="AZ720" i="1"/>
  <c r="AY720" i="1"/>
  <c r="AX720" i="1" s="1"/>
  <c r="AM720" i="1"/>
  <c r="AL720" i="1"/>
  <c r="AE720" i="1"/>
  <c r="AC720" i="1"/>
  <c r="AZ719" i="1"/>
  <c r="AY719" i="1"/>
  <c r="AX719" i="1" s="1"/>
  <c r="AM719" i="1"/>
  <c r="AL719" i="1"/>
  <c r="AE719" i="1"/>
  <c r="AC719" i="1"/>
  <c r="AZ718" i="1"/>
  <c r="AY718" i="1"/>
  <c r="AX718" i="1" s="1"/>
  <c r="AM718" i="1"/>
  <c r="AL718" i="1"/>
  <c r="AE718" i="1"/>
  <c r="AC718" i="1"/>
  <c r="AZ717" i="1"/>
  <c r="AY717" i="1"/>
  <c r="AX717" i="1" s="1"/>
  <c r="AM717" i="1"/>
  <c r="AL717" i="1"/>
  <c r="AE717" i="1"/>
  <c r="AC717" i="1"/>
  <c r="AZ716" i="1"/>
  <c r="AY716" i="1"/>
  <c r="AX716" i="1" s="1"/>
  <c r="AM716" i="1"/>
  <c r="AL716" i="1"/>
  <c r="AE716" i="1"/>
  <c r="AC716" i="1"/>
  <c r="AZ715" i="1"/>
  <c r="AY715" i="1"/>
  <c r="AX715" i="1" s="1"/>
  <c r="AM715" i="1"/>
  <c r="AL715" i="1"/>
  <c r="AE715" i="1"/>
  <c r="AC715" i="1"/>
  <c r="AZ714" i="1"/>
  <c r="AY714" i="1"/>
  <c r="AX714" i="1" s="1"/>
  <c r="AM714" i="1"/>
  <c r="AL714" i="1"/>
  <c r="AE714" i="1"/>
  <c r="AC714" i="1"/>
  <c r="AZ713" i="1"/>
  <c r="AY713" i="1"/>
  <c r="AX713" i="1" s="1"/>
  <c r="AM713" i="1"/>
  <c r="AL713" i="1"/>
  <c r="AE713" i="1"/>
  <c r="AC713" i="1"/>
  <c r="AZ712" i="1"/>
  <c r="AY712" i="1"/>
  <c r="AX712" i="1" s="1"/>
  <c r="AM712" i="1"/>
  <c r="AL712" i="1"/>
  <c r="AE712" i="1"/>
  <c r="AC712" i="1"/>
  <c r="AZ711" i="1"/>
  <c r="AY711" i="1"/>
  <c r="AX711" i="1" s="1"/>
  <c r="AM711" i="1"/>
  <c r="AL711" i="1"/>
  <c r="AE711" i="1"/>
  <c r="AC711" i="1"/>
  <c r="AZ710" i="1"/>
  <c r="AY710" i="1"/>
  <c r="AX710" i="1" s="1"/>
  <c r="AM710" i="1"/>
  <c r="AL710" i="1"/>
  <c r="AE710" i="1"/>
  <c r="AC710" i="1"/>
  <c r="AZ709" i="1"/>
  <c r="AY709" i="1"/>
  <c r="AX709" i="1"/>
  <c r="AM709" i="1"/>
  <c r="AL709" i="1"/>
  <c r="AE709" i="1"/>
  <c r="AC709" i="1"/>
  <c r="AZ708" i="1"/>
  <c r="AY708" i="1"/>
  <c r="AX708" i="1" s="1"/>
  <c r="AM708" i="1"/>
  <c r="AL708" i="1"/>
  <c r="AE708" i="1"/>
  <c r="AC708" i="1"/>
  <c r="AZ707" i="1"/>
  <c r="AY707" i="1"/>
  <c r="AX707" i="1" s="1"/>
  <c r="AM707" i="1"/>
  <c r="AL707" i="1"/>
  <c r="AE707" i="1"/>
  <c r="AC707" i="1"/>
  <c r="AZ706" i="1"/>
  <c r="AY706" i="1"/>
  <c r="AX706" i="1" s="1"/>
  <c r="AM706" i="1"/>
  <c r="AL706" i="1"/>
  <c r="AE706" i="1"/>
  <c r="AC706" i="1"/>
  <c r="AZ705" i="1"/>
  <c r="AY705" i="1"/>
  <c r="AX705" i="1" s="1"/>
  <c r="AM705" i="1"/>
  <c r="AL705" i="1"/>
  <c r="AE705" i="1"/>
  <c r="AC705" i="1"/>
  <c r="AZ704" i="1"/>
  <c r="AY704" i="1"/>
  <c r="AX704" i="1" s="1"/>
  <c r="AM704" i="1"/>
  <c r="AL704" i="1"/>
  <c r="AE704" i="1"/>
  <c r="AC704" i="1"/>
  <c r="AZ703" i="1"/>
  <c r="AY703" i="1"/>
  <c r="AX703" i="1" s="1"/>
  <c r="AM703" i="1"/>
  <c r="AL703" i="1"/>
  <c r="AE703" i="1"/>
  <c r="AC703" i="1"/>
  <c r="AZ702" i="1"/>
  <c r="AY702" i="1"/>
  <c r="AX702" i="1" s="1"/>
  <c r="AM702" i="1"/>
  <c r="AL702" i="1"/>
  <c r="AE702" i="1"/>
  <c r="AC702" i="1"/>
  <c r="AZ701" i="1"/>
  <c r="AY701" i="1"/>
  <c r="AX701" i="1" s="1"/>
  <c r="AM701" i="1"/>
  <c r="AL701" i="1"/>
  <c r="AE701" i="1"/>
  <c r="AC701" i="1"/>
  <c r="AZ700" i="1"/>
  <c r="AY700" i="1"/>
  <c r="AX700" i="1" s="1"/>
  <c r="AM700" i="1"/>
  <c r="AL700" i="1"/>
  <c r="AE700" i="1"/>
  <c r="AC700" i="1"/>
  <c r="AZ699" i="1"/>
  <c r="AY699" i="1"/>
  <c r="AX699" i="1" s="1"/>
  <c r="AM699" i="1"/>
  <c r="AL699" i="1"/>
  <c r="AE699" i="1"/>
  <c r="AC699" i="1"/>
  <c r="AZ698" i="1"/>
  <c r="AY698" i="1"/>
  <c r="AX698" i="1" s="1"/>
  <c r="AM698" i="1"/>
  <c r="AL698" i="1"/>
  <c r="AE698" i="1"/>
  <c r="AC698" i="1"/>
  <c r="AZ697" i="1"/>
  <c r="AY697" i="1"/>
  <c r="AX697" i="1" s="1"/>
  <c r="AM697" i="1"/>
  <c r="AL697" i="1"/>
  <c r="AE697" i="1"/>
  <c r="AC697" i="1"/>
  <c r="AZ696" i="1"/>
  <c r="AY696" i="1"/>
  <c r="AX696" i="1" s="1"/>
  <c r="AM696" i="1"/>
  <c r="AL696" i="1"/>
  <c r="AE696" i="1"/>
  <c r="AC696" i="1"/>
  <c r="AZ695" i="1"/>
  <c r="AY695" i="1"/>
  <c r="AX695" i="1" s="1"/>
  <c r="AM695" i="1"/>
  <c r="AL695" i="1"/>
  <c r="AE695" i="1"/>
  <c r="AC695" i="1"/>
  <c r="AZ694" i="1"/>
  <c r="AY694" i="1"/>
  <c r="AX694" i="1" s="1"/>
  <c r="AM694" i="1"/>
  <c r="AL694" i="1"/>
  <c r="AE694" i="1"/>
  <c r="AC694" i="1"/>
  <c r="AZ693" i="1"/>
  <c r="AY693" i="1"/>
  <c r="AX693" i="1" s="1"/>
  <c r="AM693" i="1"/>
  <c r="AL693" i="1"/>
  <c r="AE693" i="1"/>
  <c r="AC693" i="1"/>
  <c r="AZ692" i="1"/>
  <c r="AY692" i="1"/>
  <c r="AX692" i="1" s="1"/>
  <c r="AM692" i="1"/>
  <c r="AL692" i="1"/>
  <c r="AE692" i="1"/>
  <c r="AC692" i="1"/>
  <c r="AZ691" i="1"/>
  <c r="AY691" i="1"/>
  <c r="AX691" i="1"/>
  <c r="AM691" i="1"/>
  <c r="AL691" i="1"/>
  <c r="AE691" i="1"/>
  <c r="AC691" i="1"/>
  <c r="AZ690" i="1"/>
  <c r="AY690" i="1"/>
  <c r="AX690" i="1" s="1"/>
  <c r="AM690" i="1"/>
  <c r="AL690" i="1"/>
  <c r="AE690" i="1"/>
  <c r="AC690" i="1"/>
  <c r="AZ689" i="1"/>
  <c r="AY689" i="1"/>
  <c r="AX689" i="1" s="1"/>
  <c r="AM689" i="1"/>
  <c r="AL689" i="1"/>
  <c r="AE689" i="1"/>
  <c r="AC689" i="1"/>
  <c r="AZ688" i="1"/>
  <c r="AY688" i="1"/>
  <c r="AX688" i="1" s="1"/>
  <c r="AM688" i="1"/>
  <c r="AL688" i="1"/>
  <c r="AE688" i="1"/>
  <c r="AC688" i="1"/>
  <c r="AZ687" i="1"/>
  <c r="AY687" i="1"/>
  <c r="AX687" i="1" s="1"/>
  <c r="AM687" i="1"/>
  <c r="AL687" i="1"/>
  <c r="AE687" i="1"/>
  <c r="AC687" i="1"/>
  <c r="AZ686" i="1"/>
  <c r="AY686" i="1"/>
  <c r="AX686" i="1" s="1"/>
  <c r="AM686" i="1"/>
  <c r="AL686" i="1"/>
  <c r="AE686" i="1"/>
  <c r="AC686" i="1"/>
  <c r="AZ685" i="1"/>
  <c r="AY685" i="1"/>
  <c r="AX685" i="1" s="1"/>
  <c r="AM685" i="1"/>
  <c r="AL685" i="1"/>
  <c r="AE685" i="1"/>
  <c r="AC685" i="1"/>
  <c r="AZ684" i="1"/>
  <c r="AY684" i="1"/>
  <c r="AX684" i="1" s="1"/>
  <c r="AM684" i="1"/>
  <c r="AL684" i="1"/>
  <c r="AE684" i="1"/>
  <c r="AC684" i="1"/>
  <c r="AZ683" i="1"/>
  <c r="AY683" i="1"/>
  <c r="AX683" i="1"/>
  <c r="AM683" i="1"/>
  <c r="AL683" i="1"/>
  <c r="AE683" i="1"/>
  <c r="AC683" i="1"/>
  <c r="AZ682" i="1"/>
  <c r="AY682" i="1"/>
  <c r="AX682" i="1" s="1"/>
  <c r="AM682" i="1"/>
  <c r="AL682" i="1"/>
  <c r="AE682" i="1"/>
  <c r="AC682" i="1"/>
  <c r="AZ681" i="1"/>
  <c r="AY681" i="1"/>
  <c r="AX681" i="1" s="1"/>
  <c r="AM681" i="1"/>
  <c r="AL681" i="1"/>
  <c r="AE681" i="1"/>
  <c r="AC681" i="1"/>
  <c r="AZ680" i="1"/>
  <c r="AY680" i="1"/>
  <c r="AX680" i="1" s="1"/>
  <c r="AM680" i="1"/>
  <c r="AL680" i="1"/>
  <c r="AE680" i="1"/>
  <c r="AC680" i="1"/>
  <c r="AZ679" i="1"/>
  <c r="AY679" i="1"/>
  <c r="AX679" i="1" s="1"/>
  <c r="AM679" i="1"/>
  <c r="AL679" i="1"/>
  <c r="AE679" i="1"/>
  <c r="AC679" i="1"/>
  <c r="AZ678" i="1"/>
  <c r="AY678" i="1"/>
  <c r="AX678" i="1" s="1"/>
  <c r="AM678" i="1"/>
  <c r="AL678" i="1"/>
  <c r="AE678" i="1"/>
  <c r="AC678" i="1"/>
  <c r="AZ677" i="1"/>
  <c r="AY677" i="1"/>
  <c r="AX677" i="1" s="1"/>
  <c r="AM677" i="1"/>
  <c r="AL677" i="1"/>
  <c r="AE677" i="1"/>
  <c r="AC677" i="1"/>
  <c r="AZ676" i="1"/>
  <c r="AY676" i="1"/>
  <c r="AX676" i="1" s="1"/>
  <c r="AM676" i="1"/>
  <c r="AL676" i="1"/>
  <c r="AE676" i="1"/>
  <c r="AC676" i="1"/>
  <c r="AZ675" i="1"/>
  <c r="AY675" i="1"/>
  <c r="AX675" i="1" s="1"/>
  <c r="AM675" i="1"/>
  <c r="AL675" i="1"/>
  <c r="AE675" i="1"/>
  <c r="AC675" i="1"/>
  <c r="AZ674" i="1"/>
  <c r="AY674" i="1"/>
  <c r="AX674" i="1" s="1"/>
  <c r="AM674" i="1"/>
  <c r="AL674" i="1"/>
  <c r="AE674" i="1"/>
  <c r="AC674" i="1"/>
  <c r="AZ673" i="1"/>
  <c r="AY673" i="1"/>
  <c r="AX673" i="1" s="1"/>
  <c r="AM673" i="1"/>
  <c r="AL673" i="1"/>
  <c r="AE673" i="1"/>
  <c r="AC673" i="1"/>
  <c r="AZ672" i="1"/>
  <c r="AY672" i="1"/>
  <c r="AX672" i="1" s="1"/>
  <c r="AM672" i="1"/>
  <c r="AL672" i="1"/>
  <c r="AE672" i="1"/>
  <c r="AC672" i="1"/>
  <c r="AZ671" i="1"/>
  <c r="AY671" i="1"/>
  <c r="AX671" i="1" s="1"/>
  <c r="AM671" i="1"/>
  <c r="AL671" i="1"/>
  <c r="AE671" i="1"/>
  <c r="AC671" i="1"/>
  <c r="AZ670" i="1"/>
  <c r="AY670" i="1"/>
  <c r="AX670" i="1" s="1"/>
  <c r="AM670" i="1"/>
  <c r="AL670" i="1"/>
  <c r="AE670" i="1"/>
  <c r="AC670" i="1"/>
  <c r="AZ669" i="1"/>
  <c r="AY669" i="1"/>
  <c r="AX669" i="1" s="1"/>
  <c r="AM669" i="1"/>
  <c r="AL669" i="1"/>
  <c r="AE669" i="1"/>
  <c r="AC669" i="1"/>
  <c r="AZ668" i="1"/>
  <c r="AY668" i="1"/>
  <c r="AX668" i="1" s="1"/>
  <c r="AM668" i="1"/>
  <c r="AL668" i="1"/>
  <c r="AE668" i="1"/>
  <c r="AC668" i="1"/>
  <c r="AZ667" i="1"/>
  <c r="AY667" i="1"/>
  <c r="AX667" i="1"/>
  <c r="AM667" i="1"/>
  <c r="AL667" i="1"/>
  <c r="AE667" i="1"/>
  <c r="AC667" i="1"/>
  <c r="AZ666" i="1"/>
  <c r="AY666" i="1"/>
  <c r="AX666" i="1" s="1"/>
  <c r="AM666" i="1"/>
  <c r="AL666" i="1"/>
  <c r="AE666" i="1"/>
  <c r="AC666" i="1"/>
  <c r="AZ665" i="1"/>
  <c r="AY665" i="1"/>
  <c r="AX665" i="1" s="1"/>
  <c r="AM665" i="1"/>
  <c r="AL665" i="1"/>
  <c r="AE665" i="1"/>
  <c r="AC665" i="1"/>
  <c r="AZ664" i="1"/>
  <c r="AY664" i="1"/>
  <c r="AX664" i="1" s="1"/>
  <c r="AM664" i="1"/>
  <c r="AL664" i="1"/>
  <c r="AE664" i="1"/>
  <c r="AC664" i="1"/>
  <c r="AZ663" i="1"/>
  <c r="AY663" i="1"/>
  <c r="AX663" i="1" s="1"/>
  <c r="AM663" i="1"/>
  <c r="AL663" i="1"/>
  <c r="AE663" i="1"/>
  <c r="AC663" i="1"/>
  <c r="AZ662" i="1"/>
  <c r="AY662" i="1"/>
  <c r="AX662" i="1" s="1"/>
  <c r="AM662" i="1"/>
  <c r="AL662" i="1"/>
  <c r="AE662" i="1"/>
  <c r="AC662" i="1"/>
  <c r="AZ661" i="1"/>
  <c r="AY661" i="1"/>
  <c r="AX661" i="1" s="1"/>
  <c r="AM661" i="1"/>
  <c r="AL661" i="1"/>
  <c r="AE661" i="1"/>
  <c r="AC661" i="1"/>
  <c r="AZ660" i="1"/>
  <c r="AY660" i="1"/>
  <c r="AX660" i="1" s="1"/>
  <c r="AM660" i="1"/>
  <c r="AL660" i="1"/>
  <c r="AE660" i="1"/>
  <c r="AC660" i="1"/>
  <c r="AZ659" i="1"/>
  <c r="AY659" i="1"/>
  <c r="AX659" i="1"/>
  <c r="AM659" i="1"/>
  <c r="AL659" i="1"/>
  <c r="AE659" i="1"/>
  <c r="AC659" i="1"/>
  <c r="AZ658" i="1"/>
  <c r="AY658" i="1"/>
  <c r="AX658" i="1" s="1"/>
  <c r="AM658" i="1"/>
  <c r="AL658" i="1"/>
  <c r="AE658" i="1"/>
  <c r="AC658" i="1"/>
  <c r="AZ657" i="1"/>
  <c r="AY657" i="1"/>
  <c r="AX657" i="1" s="1"/>
  <c r="AM657" i="1"/>
  <c r="AL657" i="1"/>
  <c r="AE657" i="1"/>
  <c r="AC657" i="1"/>
  <c r="AZ656" i="1"/>
  <c r="AY656" i="1"/>
  <c r="AX656" i="1" s="1"/>
  <c r="AM656" i="1"/>
  <c r="AL656" i="1"/>
  <c r="AE656" i="1"/>
  <c r="AC656" i="1"/>
  <c r="AZ655" i="1"/>
  <c r="AY655" i="1"/>
  <c r="AX655" i="1" s="1"/>
  <c r="AM655" i="1"/>
  <c r="AL655" i="1"/>
  <c r="AE655" i="1"/>
  <c r="AC655" i="1"/>
  <c r="AZ654" i="1"/>
  <c r="AY654" i="1"/>
  <c r="AX654" i="1" s="1"/>
  <c r="AM654" i="1"/>
  <c r="AL654" i="1"/>
  <c r="AE654" i="1"/>
  <c r="AC654" i="1"/>
  <c r="AZ653" i="1"/>
  <c r="AY653" i="1"/>
  <c r="AX653" i="1" s="1"/>
  <c r="AM653" i="1"/>
  <c r="AL653" i="1"/>
  <c r="AE653" i="1"/>
  <c r="AC653" i="1"/>
  <c r="AZ652" i="1"/>
  <c r="AY652" i="1"/>
  <c r="AX652" i="1" s="1"/>
  <c r="AM652" i="1"/>
  <c r="AL652" i="1"/>
  <c r="AE652" i="1"/>
  <c r="AC652" i="1"/>
  <c r="AZ651" i="1"/>
  <c r="AY651" i="1"/>
  <c r="AX651" i="1" s="1"/>
  <c r="AM651" i="1"/>
  <c r="AL651" i="1"/>
  <c r="AE651" i="1"/>
  <c r="AC651" i="1"/>
  <c r="AZ650" i="1"/>
  <c r="AY650" i="1"/>
  <c r="AX650" i="1" s="1"/>
  <c r="AM650" i="1"/>
  <c r="AL650" i="1"/>
  <c r="AE650" i="1"/>
  <c r="AC650" i="1"/>
  <c r="AZ649" i="1"/>
  <c r="AY649" i="1"/>
  <c r="AX649" i="1" s="1"/>
  <c r="AM649" i="1"/>
  <c r="AL649" i="1"/>
  <c r="AE649" i="1"/>
  <c r="AC649" i="1"/>
  <c r="AZ648" i="1"/>
  <c r="AY648" i="1"/>
  <c r="AX648" i="1" s="1"/>
  <c r="AM648" i="1"/>
  <c r="AL648" i="1"/>
  <c r="AE648" i="1"/>
  <c r="AC648" i="1"/>
  <c r="AZ647" i="1"/>
  <c r="AY647" i="1"/>
  <c r="AX647" i="1" s="1"/>
  <c r="AM647" i="1"/>
  <c r="AL647" i="1"/>
  <c r="AE647" i="1"/>
  <c r="AC647" i="1"/>
  <c r="AZ646" i="1"/>
  <c r="AY646" i="1"/>
  <c r="AX646" i="1" s="1"/>
  <c r="AM646" i="1"/>
  <c r="AL646" i="1"/>
  <c r="AE646" i="1"/>
  <c r="AC646" i="1"/>
  <c r="AZ645" i="1"/>
  <c r="AY645" i="1"/>
  <c r="AX645" i="1" s="1"/>
  <c r="AM645" i="1"/>
  <c r="AL645" i="1"/>
  <c r="AE645" i="1"/>
  <c r="AC645" i="1"/>
  <c r="AZ644" i="1"/>
  <c r="AY644" i="1"/>
  <c r="AX644" i="1" s="1"/>
  <c r="AM644" i="1"/>
  <c r="AL644" i="1"/>
  <c r="AE644" i="1"/>
  <c r="AC644" i="1"/>
  <c r="AZ643" i="1"/>
  <c r="AY643" i="1"/>
  <c r="AX643" i="1" s="1"/>
  <c r="AM643" i="1"/>
  <c r="AL643" i="1"/>
  <c r="AE643" i="1"/>
  <c r="AC643" i="1"/>
  <c r="AZ642" i="1"/>
  <c r="AY642" i="1"/>
  <c r="AX642" i="1" s="1"/>
  <c r="AM642" i="1"/>
  <c r="AL642" i="1"/>
  <c r="AE642" i="1"/>
  <c r="AC642" i="1"/>
  <c r="AZ641" i="1"/>
  <c r="AY641" i="1"/>
  <c r="AX641" i="1" s="1"/>
  <c r="AM641" i="1"/>
  <c r="AL641" i="1"/>
  <c r="AE641" i="1"/>
  <c r="AC641" i="1"/>
  <c r="AZ640" i="1"/>
  <c r="AY640" i="1"/>
  <c r="AX640" i="1" s="1"/>
  <c r="AM640" i="1"/>
  <c r="AL640" i="1"/>
  <c r="AE640" i="1"/>
  <c r="AC640" i="1"/>
  <c r="AZ639" i="1"/>
  <c r="AY639" i="1"/>
  <c r="AX639" i="1" s="1"/>
  <c r="AM639" i="1"/>
  <c r="AL639" i="1"/>
  <c r="AE639" i="1"/>
  <c r="AC639" i="1"/>
  <c r="AZ638" i="1"/>
  <c r="AY638" i="1"/>
  <c r="AX638" i="1" s="1"/>
  <c r="AM638" i="1"/>
  <c r="AL638" i="1"/>
  <c r="AE638" i="1"/>
  <c r="AC638" i="1"/>
  <c r="AZ637" i="1"/>
  <c r="AY637" i="1"/>
  <c r="AX637" i="1" s="1"/>
  <c r="AM637" i="1"/>
  <c r="AL637" i="1"/>
  <c r="AE637" i="1"/>
  <c r="AC637" i="1"/>
  <c r="AZ636" i="1"/>
  <c r="AY636" i="1"/>
  <c r="AX636" i="1" s="1"/>
  <c r="AM636" i="1"/>
  <c r="AL636" i="1"/>
  <c r="AE636" i="1"/>
  <c r="AC636" i="1"/>
  <c r="AZ635" i="1"/>
  <c r="AY635" i="1"/>
  <c r="AX635" i="1" s="1"/>
  <c r="AM635" i="1"/>
  <c r="AL635" i="1"/>
  <c r="AE635" i="1"/>
  <c r="AC635" i="1"/>
  <c r="AZ634" i="1"/>
  <c r="AY634" i="1"/>
  <c r="AX634" i="1"/>
  <c r="AM634" i="1"/>
  <c r="AL634" i="1"/>
  <c r="AE634" i="1"/>
  <c r="AC634" i="1"/>
  <c r="AZ633" i="1"/>
  <c r="AY633" i="1"/>
  <c r="AX633" i="1" s="1"/>
  <c r="AM633" i="1"/>
  <c r="AL633" i="1"/>
  <c r="AE633" i="1"/>
  <c r="AC633" i="1"/>
  <c r="AZ632" i="1"/>
  <c r="AY632" i="1"/>
  <c r="AX632" i="1" s="1"/>
  <c r="AM632" i="1"/>
  <c r="AL632" i="1"/>
  <c r="AE632" i="1"/>
  <c r="AC632" i="1"/>
  <c r="AZ631" i="1"/>
  <c r="AY631" i="1"/>
  <c r="AX631" i="1" s="1"/>
  <c r="AM631" i="1"/>
  <c r="AL631" i="1"/>
  <c r="AE631" i="1"/>
  <c r="AC631" i="1"/>
  <c r="AZ630" i="1"/>
  <c r="AY630" i="1"/>
  <c r="AX630" i="1" s="1"/>
  <c r="AM630" i="1"/>
  <c r="AL630" i="1"/>
  <c r="AE630" i="1"/>
  <c r="AC630" i="1"/>
  <c r="AZ629" i="1"/>
  <c r="AY629" i="1"/>
  <c r="AX629" i="1" s="1"/>
  <c r="AM629" i="1"/>
  <c r="AL629" i="1"/>
  <c r="AE629" i="1"/>
  <c r="AC629" i="1"/>
  <c r="AZ628" i="1"/>
  <c r="AY628" i="1"/>
  <c r="AX628" i="1" s="1"/>
  <c r="AM628" i="1"/>
  <c r="AL628" i="1"/>
  <c r="AE628" i="1"/>
  <c r="AC628" i="1"/>
  <c r="AZ627" i="1"/>
  <c r="AY627" i="1"/>
  <c r="AX627" i="1" s="1"/>
  <c r="AM627" i="1"/>
  <c r="AL627" i="1"/>
  <c r="AE627" i="1"/>
  <c r="AC627" i="1"/>
  <c r="AZ626" i="1"/>
  <c r="AY626" i="1"/>
  <c r="AX626" i="1" s="1"/>
  <c r="AM626" i="1"/>
  <c r="AL626" i="1"/>
  <c r="AE626" i="1"/>
  <c r="AC626" i="1"/>
  <c r="AZ625" i="1"/>
  <c r="AY625" i="1"/>
  <c r="AX625" i="1" s="1"/>
  <c r="AM625" i="1"/>
  <c r="AL625" i="1"/>
  <c r="AE625" i="1"/>
  <c r="AC625" i="1"/>
  <c r="AZ624" i="1"/>
  <c r="AY624" i="1"/>
  <c r="AX624" i="1" s="1"/>
  <c r="AM624" i="1"/>
  <c r="AL624" i="1"/>
  <c r="AE624" i="1"/>
  <c r="AC624" i="1"/>
  <c r="AZ623" i="1"/>
  <c r="AY623" i="1"/>
  <c r="AX623" i="1" s="1"/>
  <c r="AM623" i="1"/>
  <c r="AL623" i="1"/>
  <c r="AE623" i="1"/>
  <c r="AC623" i="1"/>
  <c r="AZ622" i="1"/>
  <c r="AY622" i="1"/>
  <c r="AX622" i="1" s="1"/>
  <c r="AM622" i="1"/>
  <c r="AL622" i="1"/>
  <c r="AE622" i="1"/>
  <c r="AC622" i="1"/>
  <c r="AZ621" i="1"/>
  <c r="AY621" i="1"/>
  <c r="AX621" i="1" s="1"/>
  <c r="AM621" i="1"/>
  <c r="AL621" i="1"/>
  <c r="AE621" i="1"/>
  <c r="AC621" i="1"/>
  <c r="AZ620" i="1"/>
  <c r="AY620" i="1"/>
  <c r="AX620" i="1" s="1"/>
  <c r="AM620" i="1"/>
  <c r="AL620" i="1"/>
  <c r="AE620" i="1"/>
  <c r="AC620" i="1"/>
  <c r="AZ619" i="1"/>
  <c r="AY619" i="1"/>
  <c r="AX619" i="1" s="1"/>
  <c r="AM619" i="1"/>
  <c r="AL619" i="1"/>
  <c r="AE619" i="1"/>
  <c r="AC619" i="1"/>
  <c r="AZ618" i="1"/>
  <c r="AY618" i="1"/>
  <c r="AX618" i="1" s="1"/>
  <c r="AM618" i="1"/>
  <c r="AL618" i="1"/>
  <c r="AE618" i="1"/>
  <c r="AC618" i="1"/>
  <c r="AZ617" i="1"/>
  <c r="AY617" i="1"/>
  <c r="AX617" i="1" s="1"/>
  <c r="AM617" i="1"/>
  <c r="AL617" i="1"/>
  <c r="AE617" i="1"/>
  <c r="AC617" i="1"/>
  <c r="AZ616" i="1"/>
  <c r="AY616" i="1"/>
  <c r="AX616" i="1" s="1"/>
  <c r="AM616" i="1"/>
  <c r="AL616" i="1"/>
  <c r="AE616" i="1"/>
  <c r="AC616" i="1"/>
  <c r="AZ615" i="1"/>
  <c r="AY615" i="1"/>
  <c r="AX615" i="1" s="1"/>
  <c r="AM615" i="1"/>
  <c r="AL615" i="1"/>
  <c r="AE615" i="1"/>
  <c r="AC615" i="1"/>
  <c r="AZ614" i="1"/>
  <c r="AY614" i="1"/>
  <c r="AX614" i="1" s="1"/>
  <c r="AM614" i="1"/>
  <c r="AL614" i="1"/>
  <c r="AE614" i="1"/>
  <c r="AC614" i="1"/>
  <c r="AZ613" i="1"/>
  <c r="AY613" i="1"/>
  <c r="AX613" i="1" s="1"/>
  <c r="AM613" i="1"/>
  <c r="AL613" i="1"/>
  <c r="AE613" i="1"/>
  <c r="AC613" i="1"/>
  <c r="AZ612" i="1"/>
  <c r="AY612" i="1"/>
  <c r="AX612" i="1" s="1"/>
  <c r="AM612" i="1"/>
  <c r="AL612" i="1"/>
  <c r="AE612" i="1"/>
  <c r="AC612" i="1"/>
  <c r="AZ611" i="1"/>
  <c r="AY611" i="1"/>
  <c r="AX611" i="1" s="1"/>
  <c r="AM611" i="1"/>
  <c r="AL611" i="1"/>
  <c r="AE611" i="1"/>
  <c r="AC611" i="1"/>
  <c r="AZ610" i="1"/>
  <c r="AY610" i="1"/>
  <c r="AX610" i="1" s="1"/>
  <c r="AM610" i="1"/>
  <c r="AL610" i="1"/>
  <c r="AE610" i="1"/>
  <c r="AC610" i="1"/>
  <c r="AZ609" i="1"/>
  <c r="AY609" i="1"/>
  <c r="AX609" i="1" s="1"/>
  <c r="AM609" i="1"/>
  <c r="AL609" i="1"/>
  <c r="AE609" i="1"/>
  <c r="AC609" i="1"/>
  <c r="AZ608" i="1"/>
  <c r="AY608" i="1"/>
  <c r="AX608" i="1" s="1"/>
  <c r="AM608" i="1"/>
  <c r="AL608" i="1"/>
  <c r="AE608" i="1"/>
  <c r="AC608" i="1"/>
  <c r="AZ607" i="1"/>
  <c r="AY607" i="1"/>
  <c r="AX607" i="1" s="1"/>
  <c r="AM607" i="1"/>
  <c r="AL607" i="1"/>
  <c r="AE607" i="1"/>
  <c r="AC607" i="1"/>
  <c r="AZ606" i="1"/>
  <c r="AY606" i="1"/>
  <c r="AX606" i="1" s="1"/>
  <c r="AM606" i="1"/>
  <c r="AL606" i="1"/>
  <c r="AE606" i="1"/>
  <c r="AC606" i="1"/>
  <c r="AZ605" i="1"/>
  <c r="AY605" i="1"/>
  <c r="AX605" i="1" s="1"/>
  <c r="AM605" i="1"/>
  <c r="AL605" i="1"/>
  <c r="AE605" i="1"/>
  <c r="AC605" i="1"/>
  <c r="AZ604" i="1"/>
  <c r="AY604" i="1"/>
  <c r="AX604" i="1" s="1"/>
  <c r="AM604" i="1"/>
  <c r="AL604" i="1"/>
  <c r="AE604" i="1"/>
  <c r="AC604" i="1"/>
  <c r="AZ603" i="1"/>
  <c r="AY603" i="1"/>
  <c r="AX603" i="1" s="1"/>
  <c r="AM603" i="1"/>
  <c r="AL603" i="1"/>
  <c r="AE603" i="1"/>
  <c r="AC603" i="1"/>
  <c r="AZ602" i="1"/>
  <c r="AY602" i="1"/>
  <c r="AX602" i="1" s="1"/>
  <c r="AM602" i="1"/>
  <c r="AL602" i="1"/>
  <c r="AE602" i="1"/>
  <c r="AC602" i="1"/>
  <c r="AZ601" i="1"/>
  <c r="AY601" i="1"/>
  <c r="AX601" i="1" s="1"/>
  <c r="AM601" i="1"/>
  <c r="AL601" i="1"/>
  <c r="AE601" i="1"/>
  <c r="AC601" i="1"/>
  <c r="AZ600" i="1"/>
  <c r="AY600" i="1"/>
  <c r="AX600" i="1" s="1"/>
  <c r="AM600" i="1"/>
  <c r="AL600" i="1"/>
  <c r="AE600" i="1"/>
  <c r="AC600" i="1"/>
  <c r="AZ599" i="1"/>
  <c r="AY599" i="1"/>
  <c r="AX599" i="1" s="1"/>
  <c r="AM599" i="1"/>
  <c r="AL599" i="1"/>
  <c r="AE599" i="1"/>
  <c r="AC599" i="1"/>
  <c r="AZ598" i="1"/>
  <c r="AY598" i="1"/>
  <c r="AX598" i="1" s="1"/>
  <c r="AM598" i="1"/>
  <c r="AL598" i="1"/>
  <c r="AE598" i="1"/>
  <c r="AC598" i="1"/>
  <c r="AZ597" i="1"/>
  <c r="AY597" i="1"/>
  <c r="AX597" i="1" s="1"/>
  <c r="AM597" i="1"/>
  <c r="AL597" i="1"/>
  <c r="AE597" i="1"/>
  <c r="AC597" i="1"/>
  <c r="AZ596" i="1"/>
  <c r="AY596" i="1"/>
  <c r="AX596" i="1" s="1"/>
  <c r="AM596" i="1"/>
  <c r="AL596" i="1"/>
  <c r="AE596" i="1"/>
  <c r="AC596" i="1"/>
  <c r="AZ595" i="1"/>
  <c r="AY595" i="1"/>
  <c r="AX595" i="1" s="1"/>
  <c r="AM595" i="1"/>
  <c r="AL595" i="1"/>
  <c r="AE595" i="1"/>
  <c r="AC595" i="1"/>
  <c r="AZ594" i="1"/>
  <c r="AY594" i="1"/>
  <c r="AX594" i="1" s="1"/>
  <c r="AM594" i="1"/>
  <c r="AL594" i="1"/>
  <c r="AE594" i="1"/>
  <c r="AC594" i="1"/>
  <c r="AZ593" i="1"/>
  <c r="AY593" i="1"/>
  <c r="AX593" i="1" s="1"/>
  <c r="AM593" i="1"/>
  <c r="AL593" i="1"/>
  <c r="AE593" i="1"/>
  <c r="AC593" i="1"/>
  <c r="AZ592" i="1"/>
  <c r="AY592" i="1"/>
  <c r="AX592" i="1" s="1"/>
  <c r="AM592" i="1"/>
  <c r="AL592" i="1"/>
  <c r="AE592" i="1"/>
  <c r="AC592" i="1"/>
  <c r="AZ591" i="1"/>
  <c r="AY591" i="1"/>
  <c r="AX591" i="1" s="1"/>
  <c r="AM591" i="1"/>
  <c r="AL591" i="1"/>
  <c r="AE591" i="1"/>
  <c r="AC591" i="1"/>
  <c r="AZ590" i="1"/>
  <c r="AY590" i="1"/>
  <c r="AX590" i="1" s="1"/>
  <c r="AM590" i="1"/>
  <c r="AL590" i="1"/>
  <c r="AE590" i="1"/>
  <c r="AC590" i="1"/>
  <c r="AZ589" i="1"/>
  <c r="AY589" i="1"/>
  <c r="AX589" i="1" s="1"/>
  <c r="AM589" i="1"/>
  <c r="AL589" i="1"/>
  <c r="AE589" i="1"/>
  <c r="AC589" i="1"/>
  <c r="AZ588" i="1"/>
  <c r="AY588" i="1"/>
  <c r="AX588" i="1" s="1"/>
  <c r="AM588" i="1"/>
  <c r="AL588" i="1"/>
  <c r="AE588" i="1"/>
  <c r="AC588" i="1"/>
  <c r="AZ587" i="1"/>
  <c r="AY587" i="1"/>
  <c r="AX587" i="1" s="1"/>
  <c r="AM587" i="1"/>
  <c r="AL587" i="1"/>
  <c r="AE587" i="1"/>
  <c r="AC587" i="1"/>
  <c r="AZ586" i="1"/>
  <c r="AY586" i="1"/>
  <c r="AX586" i="1" s="1"/>
  <c r="AM586" i="1"/>
  <c r="AL586" i="1"/>
  <c r="AE586" i="1"/>
  <c r="AC586" i="1"/>
  <c r="AZ585" i="1"/>
  <c r="AY585" i="1"/>
  <c r="AX585" i="1" s="1"/>
  <c r="AM585" i="1"/>
  <c r="AL585" i="1"/>
  <c r="AE585" i="1"/>
  <c r="AC585" i="1"/>
  <c r="AZ584" i="1"/>
  <c r="AY584" i="1"/>
  <c r="AX584" i="1" s="1"/>
  <c r="AM584" i="1"/>
  <c r="AL584" i="1"/>
  <c r="AE584" i="1"/>
  <c r="AC584" i="1"/>
  <c r="AZ583" i="1"/>
  <c r="AY583" i="1"/>
  <c r="AX583" i="1" s="1"/>
  <c r="AM583" i="1"/>
  <c r="AL583" i="1"/>
  <c r="AE583" i="1"/>
  <c r="AC583" i="1"/>
  <c r="AZ582" i="1"/>
  <c r="AY582" i="1"/>
  <c r="AX582" i="1" s="1"/>
  <c r="AM582" i="1"/>
  <c r="AL582" i="1"/>
  <c r="AE582" i="1"/>
  <c r="AC582" i="1"/>
  <c r="AZ581" i="1"/>
  <c r="AY581" i="1"/>
  <c r="AX581" i="1" s="1"/>
  <c r="AM581" i="1"/>
  <c r="AL581" i="1"/>
  <c r="AE581" i="1"/>
  <c r="AC581" i="1"/>
  <c r="AZ580" i="1"/>
  <c r="AY580" i="1"/>
  <c r="AX580" i="1" s="1"/>
  <c r="AM580" i="1"/>
  <c r="AL580" i="1"/>
  <c r="AE580" i="1"/>
  <c r="AC580" i="1"/>
  <c r="AZ579" i="1"/>
  <c r="AY579" i="1"/>
  <c r="AX579" i="1" s="1"/>
  <c r="AM579" i="1"/>
  <c r="AL579" i="1"/>
  <c r="AE579" i="1"/>
  <c r="AC579" i="1"/>
  <c r="AZ578" i="1"/>
  <c r="AY578" i="1"/>
  <c r="AX578" i="1" s="1"/>
  <c r="AM578" i="1"/>
  <c r="AL578" i="1"/>
  <c r="AE578" i="1"/>
  <c r="AC578" i="1"/>
  <c r="AZ577" i="1"/>
  <c r="AY577" i="1"/>
  <c r="AX577" i="1" s="1"/>
  <c r="AM577" i="1"/>
  <c r="AL577" i="1"/>
  <c r="AE577" i="1"/>
  <c r="AC577" i="1"/>
  <c r="AZ576" i="1"/>
  <c r="AY576" i="1"/>
  <c r="AX576" i="1" s="1"/>
  <c r="AM576" i="1"/>
  <c r="AL576" i="1"/>
  <c r="AE576" i="1"/>
  <c r="AC576" i="1"/>
  <c r="AZ575" i="1"/>
  <c r="AY575" i="1"/>
  <c r="AX575" i="1" s="1"/>
  <c r="AM575" i="1"/>
  <c r="AL575" i="1"/>
  <c r="AE575" i="1"/>
  <c r="AC575" i="1"/>
  <c r="AZ574" i="1"/>
  <c r="AY574" i="1"/>
  <c r="AX574" i="1" s="1"/>
  <c r="AM574" i="1"/>
  <c r="AL574" i="1"/>
  <c r="AE574" i="1"/>
  <c r="AC574" i="1"/>
  <c r="AZ573" i="1"/>
  <c r="AY573" i="1"/>
  <c r="AX573" i="1" s="1"/>
  <c r="AM573" i="1"/>
  <c r="AL573" i="1"/>
  <c r="AE573" i="1"/>
  <c r="AC573" i="1"/>
  <c r="AZ572" i="1"/>
  <c r="AY572" i="1"/>
  <c r="AX572" i="1" s="1"/>
  <c r="AM572" i="1"/>
  <c r="AL572" i="1"/>
  <c r="AE572" i="1"/>
  <c r="AC572" i="1"/>
  <c r="AZ571" i="1"/>
  <c r="AY571" i="1"/>
  <c r="AX571" i="1" s="1"/>
  <c r="AM571" i="1"/>
  <c r="AL571" i="1"/>
  <c r="AE571" i="1"/>
  <c r="AC571" i="1"/>
  <c r="AZ570" i="1"/>
  <c r="AY570" i="1"/>
  <c r="AX570" i="1" s="1"/>
  <c r="AM570" i="1"/>
  <c r="AL570" i="1"/>
  <c r="AE570" i="1"/>
  <c r="AC570" i="1"/>
  <c r="AZ569" i="1"/>
  <c r="AY569" i="1"/>
  <c r="AX569" i="1" s="1"/>
  <c r="AM569" i="1"/>
  <c r="AL569" i="1"/>
  <c r="AE569" i="1"/>
  <c r="AC569" i="1"/>
  <c r="AZ568" i="1"/>
  <c r="AY568" i="1"/>
  <c r="AX568" i="1" s="1"/>
  <c r="AM568" i="1"/>
  <c r="AL568" i="1"/>
  <c r="AE568" i="1"/>
  <c r="AC568" i="1"/>
  <c r="AZ567" i="1"/>
  <c r="AY567" i="1"/>
  <c r="AX567" i="1" s="1"/>
  <c r="AM567" i="1"/>
  <c r="AL567" i="1"/>
  <c r="AE567" i="1"/>
  <c r="AC567" i="1"/>
  <c r="AZ566" i="1"/>
  <c r="AY566" i="1"/>
  <c r="AX566" i="1" s="1"/>
  <c r="AM566" i="1"/>
  <c r="AL566" i="1"/>
  <c r="AE566" i="1"/>
  <c r="AC566" i="1"/>
  <c r="AZ565" i="1"/>
  <c r="AY565" i="1"/>
  <c r="AX565" i="1" s="1"/>
  <c r="AM565" i="1"/>
  <c r="AL565" i="1"/>
  <c r="AE565" i="1"/>
  <c r="AC565" i="1"/>
  <c r="AZ564" i="1"/>
  <c r="AY564" i="1"/>
  <c r="AX564" i="1" s="1"/>
  <c r="AM564" i="1"/>
  <c r="AL564" i="1"/>
  <c r="AE564" i="1"/>
  <c r="AC564" i="1"/>
  <c r="AZ563" i="1"/>
  <c r="AY563" i="1"/>
  <c r="AX563" i="1" s="1"/>
  <c r="AM563" i="1"/>
  <c r="AL563" i="1"/>
  <c r="AE563" i="1"/>
  <c r="AC563" i="1"/>
  <c r="AZ562" i="1"/>
  <c r="AY562" i="1"/>
  <c r="AX562" i="1" s="1"/>
  <c r="AM562" i="1"/>
  <c r="AL562" i="1"/>
  <c r="AE562" i="1"/>
  <c r="AC562" i="1"/>
  <c r="AZ561" i="1"/>
  <c r="AY561" i="1"/>
  <c r="AX561" i="1" s="1"/>
  <c r="AM561" i="1"/>
  <c r="AL561" i="1"/>
  <c r="AE561" i="1"/>
  <c r="AC561" i="1"/>
  <c r="AZ560" i="1"/>
  <c r="AY560" i="1"/>
  <c r="AX560" i="1" s="1"/>
  <c r="AM560" i="1"/>
  <c r="AL560" i="1"/>
  <c r="AE560" i="1"/>
  <c r="AC560" i="1"/>
  <c r="AZ559" i="1"/>
  <c r="AY559" i="1"/>
  <c r="AX559" i="1"/>
  <c r="AM559" i="1"/>
  <c r="AL559" i="1"/>
  <c r="AE559" i="1"/>
  <c r="AC559" i="1"/>
  <c r="AZ558" i="1"/>
  <c r="AY558" i="1"/>
  <c r="AX558" i="1" s="1"/>
  <c r="AM558" i="1"/>
  <c r="AL558" i="1"/>
  <c r="AE558" i="1"/>
  <c r="AC558" i="1"/>
  <c r="AZ557" i="1"/>
  <c r="AY557" i="1"/>
  <c r="AX557" i="1" s="1"/>
  <c r="AM557" i="1"/>
  <c r="AL557" i="1"/>
  <c r="AE557" i="1"/>
  <c r="AC557" i="1"/>
  <c r="AZ556" i="1"/>
  <c r="AY556" i="1"/>
  <c r="AX556" i="1" s="1"/>
  <c r="AM556" i="1"/>
  <c r="AL556" i="1"/>
  <c r="AE556" i="1"/>
  <c r="AC556" i="1"/>
  <c r="AZ555" i="1"/>
  <c r="AY555" i="1"/>
  <c r="AX555" i="1" s="1"/>
  <c r="AM555" i="1"/>
  <c r="AL555" i="1"/>
  <c r="AE555" i="1"/>
  <c r="AC555" i="1"/>
  <c r="AZ554" i="1"/>
  <c r="AY554" i="1"/>
  <c r="AX554" i="1"/>
  <c r="AM554" i="1"/>
  <c r="AL554" i="1"/>
  <c r="AE554" i="1"/>
  <c r="AC554" i="1"/>
  <c r="AZ553" i="1"/>
  <c r="AY553" i="1"/>
  <c r="AX553" i="1" s="1"/>
  <c r="AM553" i="1"/>
  <c r="AL553" i="1"/>
  <c r="AE553" i="1"/>
  <c r="AC553" i="1"/>
  <c r="AZ552" i="1"/>
  <c r="AY552" i="1"/>
  <c r="AX552" i="1" s="1"/>
  <c r="AM552" i="1"/>
  <c r="AL552" i="1"/>
  <c r="AE552" i="1"/>
  <c r="AC552" i="1"/>
  <c r="AZ551" i="1"/>
  <c r="AY551" i="1"/>
  <c r="AX551" i="1" s="1"/>
  <c r="AM551" i="1"/>
  <c r="AL551" i="1"/>
  <c r="AE551" i="1"/>
  <c r="AC551" i="1"/>
  <c r="AZ550" i="1"/>
  <c r="AY550" i="1"/>
  <c r="AX550" i="1" s="1"/>
  <c r="AM550" i="1"/>
  <c r="AL550" i="1"/>
  <c r="AE550" i="1"/>
  <c r="AC550" i="1"/>
  <c r="AZ549" i="1"/>
  <c r="AY549" i="1"/>
  <c r="AX549" i="1"/>
  <c r="AM549" i="1"/>
  <c r="AL549" i="1"/>
  <c r="AE549" i="1"/>
  <c r="AC549" i="1"/>
  <c r="AZ548" i="1"/>
  <c r="AY548" i="1"/>
  <c r="AX548" i="1" s="1"/>
  <c r="AM548" i="1"/>
  <c r="AL548" i="1"/>
  <c r="AE548" i="1"/>
  <c r="AC548" i="1"/>
  <c r="AZ547" i="1"/>
  <c r="AY547" i="1"/>
  <c r="AX547" i="1" s="1"/>
  <c r="AM547" i="1"/>
  <c r="AL547" i="1"/>
  <c r="AE547" i="1"/>
  <c r="AC547" i="1"/>
  <c r="AZ546" i="1"/>
  <c r="AY546" i="1"/>
  <c r="AX546" i="1" s="1"/>
  <c r="AM546" i="1"/>
  <c r="AL546" i="1"/>
  <c r="AE546" i="1"/>
  <c r="AC546" i="1"/>
  <c r="AZ545" i="1"/>
  <c r="AY545" i="1"/>
  <c r="AX545" i="1" s="1"/>
  <c r="AM545" i="1"/>
  <c r="AL545" i="1"/>
  <c r="AE545" i="1"/>
  <c r="AC545" i="1"/>
  <c r="AZ544" i="1"/>
  <c r="AY544" i="1"/>
  <c r="AX544" i="1" s="1"/>
  <c r="AM544" i="1"/>
  <c r="AL544" i="1"/>
  <c r="AE544" i="1"/>
  <c r="AC544" i="1"/>
  <c r="AZ543" i="1"/>
  <c r="AY543" i="1"/>
  <c r="AX543" i="1" s="1"/>
  <c r="AM543" i="1"/>
  <c r="AL543" i="1"/>
  <c r="AE543" i="1"/>
  <c r="AC543" i="1"/>
  <c r="AZ542" i="1"/>
  <c r="AY542" i="1"/>
  <c r="AX542" i="1" s="1"/>
  <c r="AM542" i="1"/>
  <c r="AL542" i="1"/>
  <c r="AE542" i="1"/>
  <c r="AC542" i="1"/>
  <c r="AZ541" i="1"/>
  <c r="AY541" i="1"/>
  <c r="AX541" i="1" s="1"/>
  <c r="AM541" i="1"/>
  <c r="AL541" i="1"/>
  <c r="AE541" i="1"/>
  <c r="AC541" i="1"/>
  <c r="AZ540" i="1"/>
  <c r="AY540" i="1"/>
  <c r="AX540" i="1" s="1"/>
  <c r="AC540" i="1"/>
  <c r="AE540" i="1" s="1"/>
  <c r="AZ539" i="1"/>
  <c r="AY539" i="1"/>
  <c r="AX539" i="1" s="1"/>
  <c r="AM539" i="1"/>
  <c r="AL539" i="1"/>
  <c r="AC539" i="1"/>
  <c r="AE539" i="1" s="1"/>
  <c r="AZ538" i="1"/>
  <c r="AY538" i="1"/>
  <c r="AX538" i="1" s="1"/>
  <c r="AM538" i="1"/>
  <c r="AL538" i="1"/>
  <c r="AC538" i="1"/>
  <c r="AE538" i="1" s="1"/>
  <c r="AZ537" i="1"/>
  <c r="AY537" i="1"/>
  <c r="AX537" i="1" s="1"/>
  <c r="AM537" i="1"/>
  <c r="AL537" i="1"/>
  <c r="AC537" i="1"/>
  <c r="AE537" i="1" s="1"/>
  <c r="AZ536" i="1"/>
  <c r="AY536" i="1"/>
  <c r="AX536" i="1" s="1"/>
  <c r="AM536" i="1"/>
  <c r="AL536" i="1"/>
  <c r="AC536" i="1"/>
  <c r="AE536" i="1" s="1"/>
  <c r="AZ535" i="1"/>
  <c r="AY535" i="1"/>
  <c r="AX535" i="1" s="1"/>
  <c r="AM535" i="1"/>
  <c r="AL535" i="1"/>
  <c r="AC535" i="1"/>
  <c r="AE535" i="1" s="1"/>
  <c r="AZ534" i="1"/>
  <c r="AY534" i="1"/>
  <c r="AX534" i="1" s="1"/>
  <c r="AM534" i="1"/>
  <c r="AL534" i="1"/>
  <c r="AC534" i="1"/>
  <c r="AE534" i="1" s="1"/>
  <c r="AZ533" i="1"/>
  <c r="AY533" i="1"/>
  <c r="AX533" i="1" s="1"/>
  <c r="AM533" i="1"/>
  <c r="AL533" i="1"/>
  <c r="AC533" i="1"/>
  <c r="AE533" i="1" s="1"/>
  <c r="AZ532" i="1"/>
  <c r="AY532" i="1"/>
  <c r="AX532" i="1" s="1"/>
  <c r="AM532" i="1"/>
  <c r="AL532" i="1"/>
  <c r="AC532" i="1"/>
  <c r="AE532" i="1" s="1"/>
  <c r="AZ531" i="1"/>
  <c r="AY531" i="1"/>
  <c r="AX531" i="1" s="1"/>
  <c r="AM531" i="1"/>
  <c r="AL531" i="1"/>
  <c r="AC531" i="1"/>
  <c r="AE531" i="1" s="1"/>
  <c r="AZ530" i="1"/>
  <c r="AY530" i="1"/>
  <c r="AX530" i="1" s="1"/>
  <c r="AM530" i="1"/>
  <c r="AL530" i="1"/>
  <c r="AC530" i="1"/>
  <c r="AE530" i="1" s="1"/>
  <c r="AZ529" i="1"/>
  <c r="AY529" i="1"/>
  <c r="AX529" i="1" s="1"/>
  <c r="AC529" i="1"/>
  <c r="AE529" i="1" s="1"/>
  <c r="AZ528" i="1"/>
  <c r="AY528" i="1"/>
  <c r="AX528" i="1" s="1"/>
  <c r="AM528" i="1"/>
  <c r="AL528" i="1"/>
  <c r="AE528" i="1"/>
  <c r="AC528" i="1"/>
  <c r="AZ527" i="1"/>
  <c r="AY527" i="1"/>
  <c r="AX527" i="1" s="1"/>
  <c r="AM527" i="1"/>
  <c r="AL527" i="1"/>
  <c r="AC527" i="1"/>
  <c r="AE527" i="1" s="1"/>
  <c r="AZ526" i="1"/>
  <c r="AY526" i="1"/>
  <c r="AX526" i="1" s="1"/>
  <c r="AM526" i="1"/>
  <c r="AL526" i="1"/>
  <c r="AC526" i="1"/>
  <c r="AE526" i="1" s="1"/>
  <c r="AZ525" i="1"/>
  <c r="AY525" i="1"/>
  <c r="AX525" i="1" s="1"/>
  <c r="AM525" i="1"/>
  <c r="AL525" i="1"/>
  <c r="AC525" i="1"/>
  <c r="AE525" i="1" s="1"/>
  <c r="AZ524" i="1"/>
  <c r="AY524" i="1"/>
  <c r="AX524" i="1" s="1"/>
  <c r="AM524" i="1"/>
  <c r="AL524" i="1"/>
  <c r="AE524" i="1"/>
  <c r="AC524" i="1"/>
  <c r="AZ523" i="1"/>
  <c r="AY523" i="1"/>
  <c r="AX523" i="1" s="1"/>
  <c r="AM523" i="1"/>
  <c r="AL523" i="1"/>
  <c r="AC523" i="1"/>
  <c r="AE523" i="1" s="1"/>
  <c r="AZ522" i="1"/>
  <c r="AY522" i="1"/>
  <c r="AX522" i="1" s="1"/>
  <c r="AM522" i="1"/>
  <c r="AL522" i="1"/>
  <c r="AC522" i="1"/>
  <c r="AE522" i="1" s="1"/>
  <c r="AZ521" i="1"/>
  <c r="AY521" i="1"/>
  <c r="AX521" i="1" s="1"/>
  <c r="AM521" i="1"/>
  <c r="AL521" i="1"/>
  <c r="AC521" i="1"/>
  <c r="AE521" i="1" s="1"/>
  <c r="AZ520" i="1"/>
  <c r="AY520" i="1"/>
  <c r="AX520" i="1" s="1"/>
  <c r="AM520" i="1"/>
  <c r="AL520" i="1"/>
  <c r="AC520" i="1"/>
  <c r="AE520" i="1" s="1"/>
  <c r="AZ519" i="1"/>
  <c r="AY519" i="1"/>
  <c r="AX519" i="1" s="1"/>
  <c r="AM519" i="1"/>
  <c r="AL519" i="1"/>
  <c r="AC519" i="1"/>
  <c r="AE519" i="1" s="1"/>
  <c r="AZ518" i="1"/>
  <c r="AY518" i="1"/>
  <c r="AX518" i="1" s="1"/>
  <c r="AM518" i="1"/>
  <c r="AL518" i="1"/>
  <c r="AC518" i="1"/>
  <c r="AE518" i="1" s="1"/>
  <c r="AZ517" i="1"/>
  <c r="AY517" i="1"/>
  <c r="AX517" i="1" s="1"/>
  <c r="AM517" i="1"/>
  <c r="AL517" i="1"/>
  <c r="AC517" i="1"/>
  <c r="AE517" i="1" s="1"/>
  <c r="AZ516" i="1"/>
  <c r="AY516" i="1"/>
  <c r="AX516" i="1" s="1"/>
  <c r="AM516" i="1"/>
  <c r="AL516" i="1"/>
  <c r="AC516" i="1"/>
  <c r="AE516" i="1" s="1"/>
  <c r="AZ515" i="1"/>
  <c r="AY515" i="1"/>
  <c r="AX515" i="1" s="1"/>
  <c r="AM515" i="1"/>
  <c r="AL515" i="1"/>
  <c r="AC515" i="1"/>
  <c r="AE515" i="1" s="1"/>
  <c r="AZ514" i="1"/>
  <c r="AY514" i="1"/>
  <c r="AX514" i="1" s="1"/>
  <c r="AM514" i="1"/>
  <c r="AL514" i="1"/>
  <c r="AC514" i="1"/>
  <c r="AE514" i="1" s="1"/>
  <c r="AZ513" i="1"/>
  <c r="AY513" i="1"/>
  <c r="AX513" i="1" s="1"/>
  <c r="AM513" i="1"/>
  <c r="AL513" i="1"/>
  <c r="AC513" i="1"/>
  <c r="AE513" i="1" s="1"/>
  <c r="AZ512" i="1"/>
  <c r="AY512" i="1"/>
  <c r="AX512" i="1" s="1"/>
  <c r="AM512" i="1"/>
  <c r="AL512" i="1"/>
  <c r="AC512" i="1"/>
  <c r="AE512" i="1" s="1"/>
  <c r="AZ511" i="1"/>
  <c r="AY511" i="1"/>
  <c r="AX511" i="1" s="1"/>
  <c r="AM511" i="1"/>
  <c r="AL511" i="1"/>
  <c r="AC511" i="1"/>
  <c r="AE511" i="1" s="1"/>
  <c r="AZ510" i="1"/>
  <c r="AY510" i="1"/>
  <c r="AX510" i="1" s="1"/>
  <c r="AM510" i="1"/>
  <c r="AL510" i="1"/>
  <c r="AC510" i="1"/>
  <c r="AE510" i="1" s="1"/>
  <c r="AZ509" i="1"/>
  <c r="AY509" i="1"/>
  <c r="AX509" i="1" s="1"/>
  <c r="AM509" i="1"/>
  <c r="AL509" i="1"/>
  <c r="AC509" i="1"/>
  <c r="AE509" i="1" s="1"/>
  <c r="AZ508" i="1"/>
  <c r="AY508" i="1"/>
  <c r="AX508" i="1" s="1"/>
  <c r="AM508" i="1"/>
  <c r="AL508" i="1"/>
  <c r="AC508" i="1"/>
  <c r="AE508" i="1" s="1"/>
  <c r="AZ507" i="1"/>
  <c r="AY507" i="1"/>
  <c r="AX507" i="1" s="1"/>
  <c r="AM507" i="1"/>
  <c r="AL507" i="1"/>
  <c r="AC507" i="1"/>
  <c r="AE507" i="1" s="1"/>
  <c r="AZ506" i="1"/>
  <c r="AY506" i="1"/>
  <c r="AX506" i="1" s="1"/>
  <c r="AM506" i="1"/>
  <c r="AL506" i="1"/>
  <c r="AC506" i="1"/>
  <c r="AE506" i="1" s="1"/>
  <c r="AZ505" i="1"/>
  <c r="AY505" i="1"/>
  <c r="AX505" i="1"/>
  <c r="AM505" i="1"/>
  <c r="AL505" i="1"/>
  <c r="AC505" i="1"/>
  <c r="AE505" i="1" s="1"/>
  <c r="AZ504" i="1"/>
  <c r="AY504" i="1"/>
  <c r="AX504" i="1" s="1"/>
  <c r="AM504" i="1"/>
  <c r="AL504" i="1"/>
  <c r="AC504" i="1"/>
  <c r="AE504" i="1" s="1"/>
  <c r="AZ503" i="1"/>
  <c r="AY503" i="1"/>
  <c r="AX503" i="1" s="1"/>
  <c r="AM503" i="1"/>
  <c r="AL503" i="1"/>
  <c r="AC503" i="1"/>
  <c r="AE503" i="1" s="1"/>
  <c r="AZ502" i="1"/>
  <c r="AY502" i="1"/>
  <c r="AX502" i="1" s="1"/>
  <c r="AM502" i="1"/>
  <c r="AL502" i="1"/>
  <c r="AC502" i="1"/>
  <c r="AE502" i="1" s="1"/>
  <c r="AZ501" i="1"/>
  <c r="AY501" i="1"/>
  <c r="AX501" i="1" s="1"/>
  <c r="AM501" i="1"/>
  <c r="AL501" i="1"/>
  <c r="AC501" i="1"/>
  <c r="AE501" i="1" s="1"/>
  <c r="AZ500" i="1"/>
  <c r="AY500" i="1"/>
  <c r="AX500" i="1" s="1"/>
  <c r="AM500" i="1"/>
  <c r="AL500" i="1"/>
  <c r="AC500" i="1"/>
  <c r="AE500" i="1" s="1"/>
  <c r="AZ499" i="1"/>
  <c r="AY499" i="1"/>
  <c r="AX499" i="1" s="1"/>
  <c r="AM499" i="1"/>
  <c r="AL499" i="1"/>
  <c r="AE499" i="1"/>
  <c r="AC499" i="1"/>
  <c r="AZ498" i="1"/>
  <c r="AY498" i="1"/>
  <c r="AX498" i="1" s="1"/>
  <c r="AM498" i="1"/>
  <c r="AL498" i="1"/>
  <c r="AC498" i="1"/>
  <c r="AE498" i="1" s="1"/>
  <c r="AZ497" i="1"/>
  <c r="AY497" i="1"/>
  <c r="AX497" i="1" s="1"/>
  <c r="AM497" i="1"/>
  <c r="AL497" i="1"/>
  <c r="AC497" i="1"/>
  <c r="AE497" i="1" s="1"/>
  <c r="AZ496" i="1"/>
  <c r="AY496" i="1"/>
  <c r="AX496" i="1" s="1"/>
  <c r="AM496" i="1"/>
  <c r="AL496" i="1"/>
  <c r="AE496" i="1"/>
  <c r="AC496" i="1"/>
  <c r="AZ495" i="1"/>
  <c r="AY495" i="1"/>
  <c r="AX495" i="1" s="1"/>
  <c r="AM495" i="1"/>
  <c r="AL495" i="1"/>
  <c r="AC495" i="1"/>
  <c r="AE495" i="1" s="1"/>
  <c r="AZ494" i="1"/>
  <c r="AY494" i="1"/>
  <c r="AX494" i="1" s="1"/>
  <c r="AM494" i="1"/>
  <c r="AL494" i="1"/>
  <c r="AC494" i="1"/>
  <c r="AE494" i="1" s="1"/>
  <c r="AZ493" i="1"/>
  <c r="AY493" i="1"/>
  <c r="AX493" i="1" s="1"/>
  <c r="AM493" i="1"/>
  <c r="AL493" i="1"/>
  <c r="AC493" i="1"/>
  <c r="AE493" i="1" s="1"/>
  <c r="AZ492" i="1"/>
  <c r="AY492" i="1"/>
  <c r="AX492" i="1" s="1"/>
  <c r="AM492" i="1"/>
  <c r="AL492" i="1"/>
  <c r="AC492" i="1"/>
  <c r="AE492" i="1" s="1"/>
  <c r="AZ491" i="1"/>
  <c r="AY491" i="1"/>
  <c r="AX491" i="1" s="1"/>
  <c r="AM491" i="1"/>
  <c r="AL491" i="1"/>
  <c r="AE491" i="1"/>
  <c r="AC491" i="1"/>
  <c r="AZ490" i="1"/>
  <c r="AY490" i="1"/>
  <c r="AX490" i="1" s="1"/>
  <c r="AM490" i="1"/>
  <c r="AL490" i="1"/>
  <c r="AC490" i="1"/>
  <c r="AE490" i="1" s="1"/>
  <c r="AZ489" i="1"/>
  <c r="AY489" i="1"/>
  <c r="AX489" i="1" s="1"/>
  <c r="AM489" i="1"/>
  <c r="AL489" i="1"/>
  <c r="AC489" i="1"/>
  <c r="AE489" i="1" s="1"/>
  <c r="AZ488" i="1"/>
  <c r="AY488" i="1"/>
  <c r="AX488" i="1" s="1"/>
  <c r="AM488" i="1"/>
  <c r="AL488" i="1"/>
  <c r="AC488" i="1"/>
  <c r="AE488" i="1" s="1"/>
  <c r="AZ487" i="1"/>
  <c r="AY487" i="1"/>
  <c r="AX487" i="1" s="1"/>
  <c r="AM487" i="1"/>
  <c r="AL487" i="1"/>
  <c r="AC487" i="1"/>
  <c r="AE487" i="1" s="1"/>
  <c r="AZ486" i="1"/>
  <c r="AY486" i="1"/>
  <c r="AX486" i="1" s="1"/>
  <c r="AM486" i="1"/>
  <c r="AL486" i="1"/>
  <c r="AC486" i="1"/>
  <c r="AE486" i="1" s="1"/>
  <c r="AZ485" i="1"/>
  <c r="AY485" i="1"/>
  <c r="AX485" i="1" s="1"/>
  <c r="AM485" i="1"/>
  <c r="AL485" i="1"/>
  <c r="AC485" i="1"/>
  <c r="AE485" i="1" s="1"/>
  <c r="AZ484" i="1"/>
  <c r="AY484" i="1"/>
  <c r="AX484" i="1" s="1"/>
  <c r="AM484" i="1"/>
  <c r="AL484" i="1"/>
  <c r="AC484" i="1"/>
  <c r="AE484" i="1" s="1"/>
  <c r="AZ483" i="1"/>
  <c r="AY483" i="1"/>
  <c r="AX483" i="1"/>
  <c r="AM483" i="1"/>
  <c r="AL483" i="1"/>
  <c r="AC483" i="1"/>
  <c r="AE483" i="1" s="1"/>
  <c r="AZ482" i="1"/>
  <c r="AY482" i="1"/>
  <c r="AX482" i="1" s="1"/>
  <c r="AM482" i="1"/>
  <c r="AL482" i="1"/>
  <c r="AC482" i="1"/>
  <c r="AE482" i="1" s="1"/>
  <c r="AZ481" i="1"/>
  <c r="AY481" i="1"/>
  <c r="AX481" i="1" s="1"/>
  <c r="AM481" i="1"/>
  <c r="AL481" i="1"/>
  <c r="AC481" i="1"/>
  <c r="AE481" i="1" s="1"/>
  <c r="AZ480" i="1"/>
  <c r="AY480" i="1"/>
  <c r="AX480" i="1" s="1"/>
  <c r="AM480" i="1"/>
  <c r="AL480" i="1"/>
  <c r="AC480" i="1"/>
  <c r="AE480" i="1" s="1"/>
  <c r="AZ479" i="1"/>
  <c r="AY479" i="1"/>
  <c r="AX479" i="1" s="1"/>
  <c r="AM479" i="1"/>
  <c r="AL479" i="1"/>
  <c r="AC479" i="1"/>
  <c r="AE479" i="1" s="1"/>
  <c r="AZ478" i="1"/>
  <c r="AY478" i="1"/>
  <c r="AX478" i="1" s="1"/>
  <c r="AM478" i="1"/>
  <c r="AL478" i="1"/>
  <c r="AC478" i="1"/>
  <c r="AE478" i="1" s="1"/>
  <c r="AZ477" i="1"/>
  <c r="AY477" i="1"/>
  <c r="AX477" i="1" s="1"/>
  <c r="AM477" i="1"/>
  <c r="AL477" i="1"/>
  <c r="AC477" i="1"/>
  <c r="AE477" i="1" s="1"/>
  <c r="AZ476" i="1"/>
  <c r="AY476" i="1"/>
  <c r="AX476" i="1" s="1"/>
  <c r="AM476" i="1"/>
  <c r="AL476" i="1"/>
  <c r="AC476" i="1"/>
  <c r="AE476" i="1" s="1"/>
  <c r="AZ475" i="1"/>
  <c r="AY475" i="1"/>
  <c r="AX475" i="1" s="1"/>
  <c r="AM475" i="1"/>
  <c r="AL475" i="1"/>
  <c r="AC475" i="1"/>
  <c r="AE475" i="1" s="1"/>
  <c r="AZ474" i="1"/>
  <c r="AY474" i="1"/>
  <c r="AX474" i="1" s="1"/>
  <c r="AM474" i="1"/>
  <c r="AL474" i="1"/>
  <c r="AC474" i="1"/>
  <c r="AE474" i="1" s="1"/>
  <c r="AZ473" i="1"/>
  <c r="AY473" i="1"/>
  <c r="AX473" i="1" s="1"/>
  <c r="AM473" i="1"/>
  <c r="AL473" i="1"/>
  <c r="AC473" i="1"/>
  <c r="AE473" i="1" s="1"/>
  <c r="AZ472" i="1"/>
  <c r="AY472" i="1"/>
  <c r="AX472" i="1" s="1"/>
  <c r="AM472" i="1"/>
  <c r="AL472" i="1"/>
  <c r="AC472" i="1"/>
  <c r="AE472" i="1" s="1"/>
  <c r="AZ471" i="1"/>
  <c r="AY471" i="1"/>
  <c r="AX471" i="1" s="1"/>
  <c r="AM471" i="1"/>
  <c r="AL471" i="1"/>
  <c r="AC471" i="1"/>
  <c r="AE471" i="1" s="1"/>
  <c r="AZ470" i="1"/>
  <c r="AY470" i="1"/>
  <c r="AX470" i="1" s="1"/>
  <c r="AM470" i="1"/>
  <c r="AL470" i="1"/>
  <c r="AC470" i="1"/>
  <c r="AE470" i="1" s="1"/>
  <c r="AZ469" i="1"/>
  <c r="AY469" i="1"/>
  <c r="AX469" i="1" s="1"/>
  <c r="AM469" i="1"/>
  <c r="AL469" i="1"/>
  <c r="AC469" i="1"/>
  <c r="AE469" i="1" s="1"/>
  <c r="AZ468" i="1"/>
  <c r="AY468" i="1"/>
  <c r="AX468" i="1" s="1"/>
  <c r="AM468" i="1"/>
  <c r="AL468" i="1"/>
  <c r="AC468" i="1"/>
  <c r="AE468" i="1" s="1"/>
  <c r="AZ467" i="1"/>
  <c r="AY467" i="1"/>
  <c r="AX467" i="1" s="1"/>
  <c r="AM467" i="1"/>
  <c r="AL467" i="1"/>
  <c r="AC467" i="1"/>
  <c r="AE467" i="1" s="1"/>
  <c r="AZ466" i="1"/>
  <c r="AY466" i="1"/>
  <c r="AX466" i="1" s="1"/>
  <c r="AM466" i="1"/>
  <c r="AL466" i="1"/>
  <c r="AC466" i="1"/>
  <c r="AE466" i="1" s="1"/>
  <c r="AZ465" i="1"/>
  <c r="AY465" i="1"/>
  <c r="AX465" i="1" s="1"/>
  <c r="AM465" i="1"/>
  <c r="AL465" i="1"/>
  <c r="AC465" i="1"/>
  <c r="AE465" i="1" s="1"/>
  <c r="AZ464" i="1"/>
  <c r="AY464" i="1"/>
  <c r="AX464" i="1" s="1"/>
  <c r="AM464" i="1"/>
  <c r="AL464" i="1"/>
  <c r="AC464" i="1"/>
  <c r="AE464" i="1" s="1"/>
  <c r="AZ463" i="1"/>
  <c r="AY463" i="1"/>
  <c r="AX463" i="1" s="1"/>
  <c r="AM463" i="1"/>
  <c r="AL463" i="1"/>
  <c r="AC463" i="1"/>
  <c r="AE463" i="1" s="1"/>
  <c r="AZ462" i="1"/>
  <c r="AY462" i="1"/>
  <c r="AX462" i="1" s="1"/>
  <c r="AM462" i="1"/>
  <c r="AL462" i="1"/>
  <c r="AC462" i="1"/>
  <c r="AE462" i="1" s="1"/>
  <c r="AZ461" i="1"/>
  <c r="AY461" i="1"/>
  <c r="AX461" i="1" s="1"/>
  <c r="AM461" i="1"/>
  <c r="AL461" i="1"/>
  <c r="AC461" i="1"/>
  <c r="AE461" i="1" s="1"/>
  <c r="AZ460" i="1"/>
  <c r="AY460" i="1"/>
  <c r="AX460" i="1" s="1"/>
  <c r="AM460" i="1"/>
  <c r="AL460" i="1"/>
  <c r="AC460" i="1"/>
  <c r="AE460" i="1" s="1"/>
  <c r="AZ459" i="1"/>
  <c r="AY459" i="1"/>
  <c r="AX459" i="1" s="1"/>
  <c r="AM459" i="1"/>
  <c r="AL459" i="1"/>
  <c r="AC459" i="1"/>
  <c r="AE459" i="1" s="1"/>
  <c r="AZ458" i="1"/>
  <c r="AY458" i="1"/>
  <c r="AX458" i="1" s="1"/>
  <c r="AM458" i="1"/>
  <c r="AL458" i="1"/>
  <c r="AC458" i="1"/>
  <c r="AE458" i="1" s="1"/>
  <c r="AZ457" i="1"/>
  <c r="AY457" i="1"/>
  <c r="AX457" i="1" s="1"/>
  <c r="AM457" i="1"/>
  <c r="AL457" i="1"/>
  <c r="AC457" i="1"/>
  <c r="AE457" i="1" s="1"/>
  <c r="AZ456" i="1"/>
  <c r="AY456" i="1"/>
  <c r="AX456" i="1" s="1"/>
  <c r="AM456" i="1"/>
  <c r="AL456" i="1"/>
  <c r="AC456" i="1"/>
  <c r="AE456" i="1" s="1"/>
  <c r="AZ455" i="1"/>
  <c r="AY455" i="1"/>
  <c r="AX455" i="1" s="1"/>
  <c r="AM455" i="1"/>
  <c r="AL455" i="1"/>
  <c r="AC455" i="1"/>
  <c r="AE455" i="1" s="1"/>
  <c r="AZ454" i="1"/>
  <c r="AY454" i="1"/>
  <c r="AX454" i="1" s="1"/>
  <c r="AM454" i="1"/>
  <c r="AL454" i="1"/>
  <c r="AC454" i="1"/>
  <c r="AE454" i="1" s="1"/>
  <c r="AZ453" i="1"/>
  <c r="AY453" i="1"/>
  <c r="AX453" i="1" s="1"/>
  <c r="AM453" i="1"/>
  <c r="AL453" i="1"/>
  <c r="AC453" i="1"/>
  <c r="AE453" i="1" s="1"/>
  <c r="AZ452" i="1"/>
  <c r="AY452" i="1"/>
  <c r="AX452" i="1" s="1"/>
  <c r="AM452" i="1"/>
  <c r="AL452" i="1"/>
  <c r="AC452" i="1"/>
  <c r="AE452" i="1" s="1"/>
  <c r="AZ451" i="1"/>
  <c r="AY451" i="1"/>
  <c r="AX451" i="1" s="1"/>
  <c r="AM451" i="1"/>
  <c r="AL451" i="1"/>
  <c r="AC451" i="1"/>
  <c r="AE451" i="1" s="1"/>
  <c r="AZ450" i="1"/>
  <c r="AY450" i="1"/>
  <c r="AX450" i="1" s="1"/>
  <c r="AM450" i="1"/>
  <c r="AL450" i="1"/>
  <c r="AC450" i="1"/>
  <c r="AE450" i="1" s="1"/>
  <c r="AZ449" i="1"/>
  <c r="AY449" i="1"/>
  <c r="AX449" i="1" s="1"/>
  <c r="AM449" i="1"/>
  <c r="AL449" i="1"/>
  <c r="AC449" i="1"/>
  <c r="AE449" i="1" s="1"/>
  <c r="AZ448" i="1"/>
  <c r="AY448" i="1"/>
  <c r="AX448" i="1" s="1"/>
  <c r="AM448" i="1"/>
  <c r="AL448" i="1"/>
  <c r="AC448" i="1"/>
  <c r="AE448" i="1" s="1"/>
  <c r="AZ447" i="1"/>
  <c r="AY447" i="1"/>
  <c r="AX447" i="1" s="1"/>
  <c r="AM447" i="1"/>
  <c r="AL447" i="1"/>
  <c r="AC447" i="1"/>
  <c r="AE447" i="1" s="1"/>
  <c r="AZ446" i="1"/>
  <c r="AY446" i="1"/>
  <c r="AX446" i="1"/>
  <c r="AM446" i="1"/>
  <c r="AL446" i="1"/>
  <c r="AC446" i="1"/>
  <c r="AE446" i="1" s="1"/>
  <c r="AZ445" i="1"/>
  <c r="AY445" i="1"/>
  <c r="AX445" i="1" s="1"/>
  <c r="AM445" i="1"/>
  <c r="AL445" i="1"/>
  <c r="AC445" i="1"/>
  <c r="AE445" i="1" s="1"/>
  <c r="AZ444" i="1"/>
  <c r="AY444" i="1"/>
  <c r="AX444" i="1" s="1"/>
  <c r="AM444" i="1"/>
  <c r="AL444" i="1"/>
  <c r="AC444" i="1"/>
  <c r="AE444" i="1" s="1"/>
  <c r="AZ443" i="1"/>
  <c r="AY443" i="1"/>
  <c r="AX443" i="1" s="1"/>
  <c r="AM443" i="1"/>
  <c r="AL443" i="1"/>
  <c r="AC443" i="1"/>
  <c r="AE443" i="1" s="1"/>
  <c r="AZ442" i="1"/>
  <c r="AY442" i="1"/>
  <c r="AX442" i="1" s="1"/>
  <c r="AM442" i="1"/>
  <c r="AL442" i="1"/>
  <c r="AC442" i="1"/>
  <c r="AE442" i="1" s="1"/>
  <c r="AZ441" i="1"/>
  <c r="AY441" i="1"/>
  <c r="AX441" i="1" s="1"/>
  <c r="AM441" i="1"/>
  <c r="AL441" i="1"/>
  <c r="AC441" i="1"/>
  <c r="AE441" i="1" s="1"/>
  <c r="AZ440" i="1"/>
  <c r="AY440" i="1"/>
  <c r="AX440" i="1" s="1"/>
  <c r="AM440" i="1"/>
  <c r="AL440" i="1"/>
  <c r="AC440" i="1"/>
  <c r="AE440" i="1" s="1"/>
  <c r="AZ439" i="1"/>
  <c r="AY439" i="1"/>
  <c r="AX439" i="1" s="1"/>
  <c r="AM439" i="1"/>
  <c r="AL439" i="1"/>
  <c r="AC439" i="1"/>
  <c r="AE439" i="1" s="1"/>
  <c r="AZ438" i="1"/>
  <c r="AY438" i="1"/>
  <c r="AX438" i="1" s="1"/>
  <c r="AM438" i="1"/>
  <c r="AL438" i="1"/>
  <c r="AC438" i="1"/>
  <c r="AE438" i="1" s="1"/>
  <c r="AZ437" i="1"/>
  <c r="AY437" i="1"/>
  <c r="AX437" i="1" s="1"/>
  <c r="AM437" i="1"/>
  <c r="AL437" i="1"/>
  <c r="AC437" i="1"/>
  <c r="AE437" i="1" s="1"/>
  <c r="AZ436" i="1"/>
  <c r="AY436" i="1"/>
  <c r="AX436" i="1" s="1"/>
  <c r="AM436" i="1"/>
  <c r="AL436" i="1"/>
  <c r="AC436" i="1"/>
  <c r="AE436" i="1" s="1"/>
  <c r="AZ435" i="1"/>
  <c r="AY435" i="1"/>
  <c r="AX435" i="1" s="1"/>
  <c r="AM435" i="1"/>
  <c r="AL435" i="1"/>
  <c r="AC435" i="1"/>
  <c r="AE435" i="1" s="1"/>
  <c r="AZ434" i="1"/>
  <c r="AY434" i="1"/>
  <c r="AX434" i="1" s="1"/>
  <c r="AM434" i="1"/>
  <c r="AL434" i="1"/>
  <c r="AC434" i="1"/>
  <c r="AE434" i="1" s="1"/>
  <c r="AZ433" i="1"/>
  <c r="AY433" i="1"/>
  <c r="AX433" i="1" s="1"/>
  <c r="AM433" i="1"/>
  <c r="AL433" i="1"/>
  <c r="AC433" i="1"/>
  <c r="AE433" i="1" s="1"/>
  <c r="AZ432" i="1"/>
  <c r="AY432" i="1"/>
  <c r="AX432" i="1" s="1"/>
  <c r="AM432" i="1"/>
  <c r="AL432" i="1"/>
  <c r="AC432" i="1"/>
  <c r="AE432" i="1" s="1"/>
  <c r="AZ431" i="1"/>
  <c r="AY431" i="1"/>
  <c r="AX431" i="1" s="1"/>
  <c r="AM431" i="1"/>
  <c r="AL431" i="1"/>
  <c r="AC431" i="1"/>
  <c r="AE431" i="1" s="1"/>
  <c r="AZ430" i="1"/>
  <c r="AY430" i="1"/>
  <c r="AX430" i="1" s="1"/>
  <c r="AM430" i="1"/>
  <c r="AL430" i="1"/>
  <c r="AC430" i="1"/>
  <c r="AE430" i="1" s="1"/>
  <c r="AZ429" i="1"/>
  <c r="AY429" i="1"/>
  <c r="AX429" i="1" s="1"/>
  <c r="AM429" i="1"/>
  <c r="AL429" i="1"/>
  <c r="AC429" i="1"/>
  <c r="AE429" i="1" s="1"/>
  <c r="AZ428" i="1"/>
  <c r="AY428" i="1"/>
  <c r="AX428" i="1" s="1"/>
  <c r="AM428" i="1"/>
  <c r="AL428" i="1"/>
  <c r="AC428" i="1"/>
  <c r="AE428" i="1" s="1"/>
  <c r="AZ427" i="1"/>
  <c r="AY427" i="1"/>
  <c r="AX427" i="1" s="1"/>
  <c r="AM427" i="1"/>
  <c r="AL427" i="1"/>
  <c r="AC427" i="1"/>
  <c r="AE427" i="1" s="1"/>
  <c r="AZ426" i="1"/>
  <c r="AY426" i="1"/>
  <c r="AX426" i="1" s="1"/>
  <c r="AM426" i="1"/>
  <c r="AL426" i="1"/>
  <c r="AC426" i="1"/>
  <c r="AE426" i="1" s="1"/>
  <c r="AZ425" i="1"/>
  <c r="AY425" i="1"/>
  <c r="AX425" i="1" s="1"/>
  <c r="AM425" i="1"/>
  <c r="AL425" i="1"/>
  <c r="AC425" i="1"/>
  <c r="AE425" i="1" s="1"/>
  <c r="AZ424" i="1"/>
  <c r="AY424" i="1"/>
  <c r="AX424" i="1" s="1"/>
  <c r="AM424" i="1"/>
  <c r="AL424" i="1"/>
  <c r="AC424" i="1"/>
  <c r="AE424" i="1" s="1"/>
  <c r="AZ423" i="1"/>
  <c r="AY423" i="1"/>
  <c r="AX423" i="1" s="1"/>
  <c r="AM423" i="1"/>
  <c r="AL423" i="1"/>
  <c r="AC423" i="1"/>
  <c r="AE423" i="1" s="1"/>
  <c r="AZ422" i="1"/>
  <c r="AY422" i="1"/>
  <c r="AX422" i="1" s="1"/>
  <c r="AM422" i="1"/>
  <c r="AL422" i="1"/>
  <c r="AC422" i="1"/>
  <c r="AE422" i="1" s="1"/>
  <c r="AZ421" i="1"/>
  <c r="AY421" i="1"/>
  <c r="AX421" i="1" s="1"/>
  <c r="AM421" i="1"/>
  <c r="AL421" i="1"/>
  <c r="AC421" i="1"/>
  <c r="AE421" i="1" s="1"/>
  <c r="AZ420" i="1"/>
  <c r="AY420" i="1"/>
  <c r="AX420" i="1" s="1"/>
  <c r="AM420" i="1"/>
  <c r="AL420" i="1"/>
  <c r="AC420" i="1"/>
  <c r="AE420" i="1" s="1"/>
  <c r="AZ419" i="1"/>
  <c r="AY419" i="1"/>
  <c r="AX419" i="1" s="1"/>
  <c r="AM419" i="1"/>
  <c r="AL419" i="1"/>
  <c r="AC419" i="1"/>
  <c r="AE419" i="1" s="1"/>
  <c r="AZ418" i="1"/>
  <c r="AY418" i="1"/>
  <c r="AX418" i="1" s="1"/>
  <c r="AM418" i="1"/>
  <c r="AL418" i="1"/>
  <c r="AC418" i="1"/>
  <c r="AE418" i="1" s="1"/>
  <c r="AZ417" i="1"/>
  <c r="AY417" i="1"/>
  <c r="AX417" i="1" s="1"/>
  <c r="AM417" i="1"/>
  <c r="AL417" i="1"/>
  <c r="AC417" i="1"/>
  <c r="AE417" i="1" s="1"/>
  <c r="AZ416" i="1"/>
  <c r="AY416" i="1"/>
  <c r="AX416" i="1" s="1"/>
  <c r="AM416" i="1"/>
  <c r="AL416" i="1"/>
  <c r="AC416" i="1"/>
  <c r="AE416" i="1" s="1"/>
  <c r="AZ415" i="1"/>
  <c r="AY415" i="1"/>
  <c r="AX415" i="1" s="1"/>
  <c r="AM415" i="1"/>
  <c r="AL415" i="1"/>
  <c r="AC415" i="1"/>
  <c r="AE415" i="1" s="1"/>
  <c r="AZ414" i="1"/>
  <c r="AY414" i="1"/>
  <c r="AX414" i="1" s="1"/>
  <c r="AM414" i="1"/>
  <c r="AL414" i="1"/>
  <c r="AC414" i="1"/>
  <c r="AE414" i="1" s="1"/>
  <c r="AZ413" i="1"/>
  <c r="AY413" i="1"/>
  <c r="AX413" i="1" s="1"/>
  <c r="AM413" i="1"/>
  <c r="AL413" i="1"/>
  <c r="AC413" i="1"/>
  <c r="AE413" i="1" s="1"/>
  <c r="AZ412" i="1"/>
  <c r="AY412" i="1"/>
  <c r="AX412" i="1" s="1"/>
  <c r="AM412" i="1"/>
  <c r="AL412" i="1"/>
  <c r="AC412" i="1"/>
  <c r="AE412" i="1" s="1"/>
  <c r="AZ411" i="1"/>
  <c r="AY411" i="1"/>
  <c r="AX411" i="1" s="1"/>
  <c r="AM411" i="1"/>
  <c r="AL411" i="1"/>
  <c r="AC411" i="1"/>
  <c r="AE411" i="1" s="1"/>
  <c r="AZ410" i="1"/>
  <c r="AY410" i="1"/>
  <c r="AX410" i="1" s="1"/>
  <c r="AM410" i="1"/>
  <c r="AL410" i="1"/>
  <c r="AC410" i="1"/>
  <c r="AE410" i="1" s="1"/>
  <c r="AZ409" i="1"/>
  <c r="AY409" i="1"/>
  <c r="AX409" i="1" s="1"/>
  <c r="AM409" i="1"/>
  <c r="AL409" i="1"/>
  <c r="AC409" i="1"/>
  <c r="AE409" i="1" s="1"/>
  <c r="AZ408" i="1"/>
  <c r="AY408" i="1"/>
  <c r="AX408" i="1" s="1"/>
  <c r="AM408" i="1"/>
  <c r="AL408" i="1"/>
  <c r="AC408" i="1"/>
  <c r="AE408" i="1" s="1"/>
  <c r="AZ407" i="1"/>
  <c r="AY407" i="1"/>
  <c r="AX407" i="1" s="1"/>
  <c r="AM407" i="1"/>
  <c r="AL407" i="1"/>
  <c r="AC407" i="1"/>
  <c r="AE407" i="1" s="1"/>
  <c r="AZ406" i="1"/>
  <c r="AY406" i="1"/>
  <c r="AX406" i="1" s="1"/>
  <c r="AM406" i="1"/>
  <c r="AL406" i="1"/>
  <c r="AC406" i="1"/>
  <c r="AE406" i="1" s="1"/>
  <c r="AZ405" i="1"/>
  <c r="AY405" i="1"/>
  <c r="AX405" i="1" s="1"/>
  <c r="AM405" i="1"/>
  <c r="AL405" i="1"/>
  <c r="AC405" i="1"/>
  <c r="AE405" i="1" s="1"/>
  <c r="AZ404" i="1"/>
  <c r="AY404" i="1"/>
  <c r="AX404" i="1" s="1"/>
  <c r="AM404" i="1"/>
  <c r="AL404" i="1"/>
  <c r="AC404" i="1"/>
  <c r="AE404" i="1" s="1"/>
  <c r="AZ403" i="1"/>
  <c r="AY403" i="1"/>
  <c r="AX403" i="1" s="1"/>
  <c r="AM403" i="1"/>
  <c r="AL403" i="1"/>
  <c r="AC403" i="1"/>
  <c r="AE403" i="1" s="1"/>
  <c r="AZ402" i="1"/>
  <c r="AY402" i="1"/>
  <c r="AX402" i="1" s="1"/>
  <c r="AM402" i="1"/>
  <c r="AL402" i="1"/>
  <c r="AC402" i="1"/>
  <c r="AE402" i="1" s="1"/>
  <c r="AZ401" i="1"/>
  <c r="AY401" i="1"/>
  <c r="AX401" i="1" s="1"/>
  <c r="AM401" i="1"/>
  <c r="AL401" i="1"/>
  <c r="AC401" i="1"/>
  <c r="AE401" i="1" s="1"/>
  <c r="AZ400" i="1"/>
  <c r="AY400" i="1"/>
  <c r="AX400" i="1" s="1"/>
  <c r="AM400" i="1"/>
  <c r="AL400" i="1"/>
  <c r="AC400" i="1"/>
  <c r="AE400" i="1" s="1"/>
  <c r="AZ399" i="1"/>
  <c r="AY399" i="1"/>
  <c r="AX399" i="1" s="1"/>
  <c r="AM399" i="1"/>
  <c r="AL399" i="1"/>
  <c r="AC399" i="1"/>
  <c r="AE399" i="1" s="1"/>
  <c r="AZ398" i="1"/>
  <c r="AY398" i="1"/>
  <c r="AX398" i="1" s="1"/>
  <c r="AM398" i="1"/>
  <c r="AL398" i="1"/>
  <c r="AC398" i="1"/>
  <c r="AE398" i="1" s="1"/>
  <c r="AZ397" i="1"/>
  <c r="AY397" i="1"/>
  <c r="AX397" i="1" s="1"/>
  <c r="AM397" i="1"/>
  <c r="AL397" i="1"/>
  <c r="AC397" i="1"/>
  <c r="AE397" i="1" s="1"/>
  <c r="AZ396" i="1"/>
  <c r="AY396" i="1"/>
  <c r="AX396" i="1" s="1"/>
  <c r="AM396" i="1"/>
  <c r="AL396" i="1"/>
  <c r="AC396" i="1"/>
  <c r="AE396" i="1" s="1"/>
  <c r="AZ395" i="1"/>
  <c r="AY395" i="1"/>
  <c r="AX395" i="1" s="1"/>
  <c r="AM395" i="1"/>
  <c r="AL395" i="1"/>
  <c r="AC395" i="1"/>
  <c r="AE395" i="1" s="1"/>
  <c r="AZ394" i="1"/>
  <c r="AY394" i="1"/>
  <c r="AX394" i="1" s="1"/>
  <c r="AM394" i="1"/>
  <c r="AL394" i="1"/>
  <c r="AC394" i="1"/>
  <c r="AE394" i="1" s="1"/>
  <c r="AZ393" i="1"/>
  <c r="AY393" i="1"/>
  <c r="AX393" i="1" s="1"/>
  <c r="AM393" i="1"/>
  <c r="AL393" i="1"/>
  <c r="AC393" i="1"/>
  <c r="AE393" i="1" s="1"/>
  <c r="AZ392" i="1"/>
  <c r="AY392" i="1"/>
  <c r="AX392" i="1" s="1"/>
  <c r="AM392" i="1"/>
  <c r="AL392" i="1"/>
  <c r="AC392" i="1"/>
  <c r="AE392" i="1" s="1"/>
  <c r="AZ391" i="1"/>
  <c r="AY391" i="1"/>
  <c r="AX391" i="1" s="1"/>
  <c r="AM391" i="1"/>
  <c r="AL391" i="1"/>
  <c r="AC391" i="1"/>
  <c r="AE391" i="1" s="1"/>
  <c r="AZ390" i="1"/>
  <c r="AY390" i="1"/>
  <c r="AX390" i="1" s="1"/>
  <c r="AM390" i="1"/>
  <c r="AL390" i="1"/>
  <c r="AC390" i="1"/>
  <c r="AE390" i="1" s="1"/>
  <c r="AZ389" i="1"/>
  <c r="AY389" i="1"/>
  <c r="AX389" i="1" s="1"/>
  <c r="AM389" i="1"/>
  <c r="AL389" i="1"/>
  <c r="AC389" i="1"/>
  <c r="AE389" i="1" s="1"/>
  <c r="AZ388" i="1"/>
  <c r="AY388" i="1"/>
  <c r="AX388" i="1" s="1"/>
  <c r="AM388" i="1"/>
  <c r="AL388" i="1"/>
  <c r="AC388" i="1"/>
  <c r="AE388" i="1" s="1"/>
  <c r="AZ387" i="1"/>
  <c r="AY387" i="1"/>
  <c r="AX387" i="1" s="1"/>
  <c r="AM387" i="1"/>
  <c r="AL387" i="1"/>
  <c r="AC387" i="1"/>
  <c r="AE387" i="1" s="1"/>
  <c r="AZ386" i="1"/>
  <c r="AY386" i="1"/>
  <c r="AX386" i="1" s="1"/>
  <c r="AM386" i="1"/>
  <c r="AL386" i="1"/>
  <c r="AC386" i="1"/>
  <c r="AE386" i="1" s="1"/>
  <c r="AZ385" i="1"/>
  <c r="AY385" i="1"/>
  <c r="AX385" i="1" s="1"/>
  <c r="AM385" i="1"/>
  <c r="AL385" i="1"/>
  <c r="AC385" i="1"/>
  <c r="AE385" i="1" s="1"/>
  <c r="AZ384" i="1"/>
  <c r="AY384" i="1"/>
  <c r="AX384" i="1" s="1"/>
  <c r="AM384" i="1"/>
  <c r="AL384" i="1"/>
  <c r="AC384" i="1"/>
  <c r="AE384" i="1" s="1"/>
  <c r="AZ383" i="1"/>
  <c r="AY383" i="1"/>
  <c r="AX383" i="1" s="1"/>
  <c r="AM383" i="1"/>
  <c r="AL383" i="1"/>
  <c r="AC383" i="1"/>
  <c r="AE383" i="1" s="1"/>
  <c r="AZ382" i="1"/>
  <c r="AY382" i="1"/>
  <c r="AX382" i="1" s="1"/>
  <c r="AM382" i="1"/>
  <c r="AL382" i="1"/>
  <c r="AC382" i="1"/>
  <c r="AE382" i="1" s="1"/>
  <c r="AZ381" i="1"/>
  <c r="AY381" i="1"/>
  <c r="AX381" i="1" s="1"/>
  <c r="AM381" i="1"/>
  <c r="AL381" i="1"/>
  <c r="AC381" i="1"/>
  <c r="AE381" i="1" s="1"/>
  <c r="AZ380" i="1"/>
  <c r="AY380" i="1"/>
  <c r="AX380" i="1" s="1"/>
  <c r="AM380" i="1"/>
  <c r="AL380" i="1"/>
  <c r="AC380" i="1"/>
  <c r="AE380" i="1" s="1"/>
  <c r="AZ379" i="1"/>
  <c r="AY379" i="1"/>
  <c r="AX379" i="1" s="1"/>
  <c r="AM379" i="1"/>
  <c r="AL379" i="1"/>
  <c r="AE379" i="1"/>
  <c r="AC379" i="1"/>
  <c r="AZ378" i="1"/>
  <c r="AY378" i="1"/>
  <c r="AX378" i="1" s="1"/>
  <c r="AM378" i="1"/>
  <c r="AL378" i="1"/>
  <c r="AC378" i="1"/>
  <c r="AE378" i="1" s="1"/>
  <c r="AZ377" i="1"/>
  <c r="AY377" i="1"/>
  <c r="AX377" i="1" s="1"/>
  <c r="AM377" i="1"/>
  <c r="AL377" i="1"/>
  <c r="AC377" i="1"/>
  <c r="AE377" i="1" s="1"/>
  <c r="AZ376" i="1"/>
  <c r="AY376" i="1"/>
  <c r="AX376" i="1" s="1"/>
  <c r="AM376" i="1"/>
  <c r="AL376" i="1"/>
  <c r="AC376" i="1"/>
  <c r="AE376" i="1" s="1"/>
  <c r="AZ375" i="1"/>
  <c r="AY375" i="1"/>
  <c r="AX375" i="1" s="1"/>
  <c r="AM375" i="1"/>
  <c r="AL375" i="1"/>
  <c r="AC375" i="1"/>
  <c r="AE375" i="1" s="1"/>
  <c r="AZ374" i="1"/>
  <c r="AY374" i="1"/>
  <c r="AX374" i="1"/>
  <c r="AM374" i="1"/>
  <c r="AL374" i="1"/>
  <c r="AC374" i="1"/>
  <c r="AE374" i="1" s="1"/>
  <c r="AZ373" i="1"/>
  <c r="AY373" i="1"/>
  <c r="AX373" i="1" s="1"/>
  <c r="AM373" i="1"/>
  <c r="AL373" i="1"/>
  <c r="AC373" i="1"/>
  <c r="AE373" i="1" s="1"/>
  <c r="AZ372" i="1"/>
  <c r="AY372" i="1"/>
  <c r="AX372" i="1"/>
  <c r="AM372" i="1"/>
  <c r="AL372" i="1"/>
  <c r="AC372" i="1"/>
  <c r="AE372" i="1" s="1"/>
  <c r="AZ371" i="1"/>
  <c r="AY371" i="1"/>
  <c r="AX371" i="1" s="1"/>
  <c r="AM371" i="1"/>
  <c r="AL371" i="1"/>
  <c r="AC371" i="1"/>
  <c r="AE371" i="1" s="1"/>
  <c r="AZ370" i="1"/>
  <c r="AY370" i="1"/>
  <c r="AX370" i="1" s="1"/>
  <c r="AM370" i="1"/>
  <c r="AL370" i="1"/>
  <c r="AC370" i="1"/>
  <c r="AE370" i="1" s="1"/>
  <c r="AZ369" i="1"/>
  <c r="AY369" i="1"/>
  <c r="AX369" i="1"/>
  <c r="AM369" i="1"/>
  <c r="AL369" i="1"/>
  <c r="AC369" i="1"/>
  <c r="AE369" i="1" s="1"/>
  <c r="AZ368" i="1"/>
  <c r="AY368" i="1"/>
  <c r="AX368" i="1" s="1"/>
  <c r="AM368" i="1"/>
  <c r="AL368" i="1"/>
  <c r="AC368" i="1"/>
  <c r="AE368" i="1" s="1"/>
  <c r="AZ367" i="1"/>
  <c r="AY367" i="1"/>
  <c r="AX367" i="1" s="1"/>
  <c r="AM367" i="1"/>
  <c r="AL367" i="1"/>
  <c r="AC367" i="1"/>
  <c r="AE367" i="1" s="1"/>
  <c r="AZ366" i="1"/>
  <c r="AY366" i="1"/>
  <c r="AX366" i="1" s="1"/>
  <c r="AM366" i="1"/>
  <c r="AL366" i="1"/>
  <c r="AC366" i="1"/>
  <c r="AE366" i="1" s="1"/>
  <c r="AZ365" i="1"/>
  <c r="AY365" i="1"/>
  <c r="AX365" i="1" s="1"/>
  <c r="AM365" i="1"/>
  <c r="AL365" i="1"/>
  <c r="AC365" i="1"/>
  <c r="AE365" i="1" s="1"/>
  <c r="AZ364" i="1"/>
  <c r="AY364" i="1"/>
  <c r="AX364" i="1" s="1"/>
  <c r="AM364" i="1"/>
  <c r="AL364" i="1"/>
  <c r="AC364" i="1"/>
  <c r="AE364" i="1" s="1"/>
  <c r="AZ363" i="1"/>
  <c r="AY363" i="1"/>
  <c r="AX363" i="1" s="1"/>
  <c r="AM363" i="1"/>
  <c r="AL363" i="1"/>
  <c r="AC363" i="1"/>
  <c r="AE363" i="1" s="1"/>
  <c r="AZ362" i="1"/>
  <c r="AY362" i="1"/>
  <c r="AX362" i="1" s="1"/>
  <c r="AM362" i="1"/>
  <c r="AL362" i="1"/>
  <c r="AC362" i="1"/>
  <c r="AE362" i="1" s="1"/>
  <c r="AZ361" i="1"/>
  <c r="AY361" i="1"/>
  <c r="AX361" i="1" s="1"/>
  <c r="AM361" i="1"/>
  <c r="AL361" i="1"/>
  <c r="AC361" i="1"/>
  <c r="AE361" i="1" s="1"/>
  <c r="AZ360" i="1"/>
  <c r="AY360" i="1"/>
  <c r="AX360" i="1" s="1"/>
  <c r="AM360" i="1"/>
  <c r="AL360" i="1"/>
  <c r="AC360" i="1"/>
  <c r="AE360" i="1" s="1"/>
  <c r="AZ359" i="1"/>
  <c r="AY359" i="1"/>
  <c r="AX359" i="1" s="1"/>
  <c r="AM359" i="1"/>
  <c r="AL359" i="1"/>
  <c r="AC359" i="1"/>
  <c r="AE359" i="1" s="1"/>
  <c r="AZ358" i="1"/>
  <c r="AY358" i="1"/>
  <c r="AX358" i="1" s="1"/>
  <c r="AM358" i="1"/>
  <c r="AL358" i="1"/>
  <c r="AC358" i="1"/>
  <c r="AE358" i="1" s="1"/>
  <c r="AZ357" i="1"/>
  <c r="AY357" i="1"/>
  <c r="AX357" i="1" s="1"/>
  <c r="AM357" i="1"/>
  <c r="AL357" i="1"/>
  <c r="AC357" i="1"/>
  <c r="AE357" i="1" s="1"/>
  <c r="AZ356" i="1"/>
  <c r="AY356" i="1"/>
  <c r="AX356" i="1" s="1"/>
  <c r="AM356" i="1"/>
  <c r="AL356" i="1"/>
  <c r="AC356" i="1"/>
  <c r="AE356" i="1" s="1"/>
  <c r="AZ355" i="1"/>
  <c r="AY355" i="1"/>
  <c r="AX355" i="1" s="1"/>
  <c r="AM355" i="1"/>
  <c r="AL355" i="1"/>
  <c r="AC355" i="1"/>
  <c r="AE355" i="1" s="1"/>
  <c r="AZ354" i="1"/>
  <c r="AY354" i="1"/>
  <c r="AX354" i="1" s="1"/>
  <c r="AM354" i="1"/>
  <c r="AL354" i="1"/>
  <c r="AC354" i="1"/>
  <c r="AE354" i="1" s="1"/>
  <c r="AZ353" i="1"/>
  <c r="AY353" i="1"/>
  <c r="AX353" i="1" s="1"/>
  <c r="AM353" i="1"/>
  <c r="AL353" i="1"/>
  <c r="AC353" i="1"/>
  <c r="AE353" i="1" s="1"/>
  <c r="AZ352" i="1"/>
  <c r="AY352" i="1"/>
  <c r="AX352" i="1" s="1"/>
  <c r="AM352" i="1"/>
  <c r="AL352" i="1"/>
  <c r="AC352" i="1"/>
  <c r="AE352" i="1" s="1"/>
  <c r="AZ351" i="1"/>
  <c r="AY351" i="1"/>
  <c r="AX351" i="1" s="1"/>
  <c r="AM351" i="1"/>
  <c r="AL351" i="1"/>
  <c r="AC351" i="1"/>
  <c r="AE351" i="1" s="1"/>
  <c r="AZ350" i="1"/>
  <c r="AY350" i="1"/>
  <c r="AX350" i="1" s="1"/>
  <c r="AM350" i="1"/>
  <c r="AL350" i="1"/>
  <c r="AC350" i="1"/>
  <c r="AE350" i="1" s="1"/>
  <c r="AZ349" i="1"/>
  <c r="AY349" i="1"/>
  <c r="AX349" i="1" s="1"/>
  <c r="AM349" i="1"/>
  <c r="AL349" i="1"/>
  <c r="AC349" i="1"/>
  <c r="AE349" i="1" s="1"/>
  <c r="AZ348" i="1"/>
  <c r="AY348" i="1"/>
  <c r="AX348" i="1" s="1"/>
  <c r="AM348" i="1"/>
  <c r="AL348" i="1"/>
  <c r="AC348" i="1"/>
  <c r="AE348" i="1" s="1"/>
  <c r="AZ347" i="1"/>
  <c r="AY347" i="1"/>
  <c r="AX347" i="1" s="1"/>
  <c r="AM347" i="1"/>
  <c r="AL347" i="1"/>
  <c r="AC347" i="1"/>
  <c r="AE347" i="1" s="1"/>
  <c r="AZ346" i="1"/>
  <c r="AY346" i="1"/>
  <c r="AX346" i="1" s="1"/>
  <c r="AM346" i="1"/>
  <c r="AL346" i="1"/>
  <c r="AC346" i="1"/>
  <c r="AE346" i="1" s="1"/>
  <c r="AZ345" i="1"/>
  <c r="AY345" i="1"/>
  <c r="AX345" i="1" s="1"/>
  <c r="AM345" i="1"/>
  <c r="AL345" i="1"/>
  <c r="AC345" i="1"/>
  <c r="AE345" i="1" s="1"/>
  <c r="AZ344" i="1"/>
  <c r="AY344" i="1"/>
  <c r="AX344" i="1" s="1"/>
  <c r="AM344" i="1"/>
  <c r="AL344" i="1"/>
  <c r="AC344" i="1"/>
  <c r="AE344" i="1" s="1"/>
  <c r="AZ343" i="1"/>
  <c r="AY343" i="1"/>
  <c r="AX343" i="1" s="1"/>
  <c r="AM343" i="1"/>
  <c r="AL343" i="1"/>
  <c r="AC343" i="1"/>
  <c r="AE343" i="1" s="1"/>
  <c r="AZ342" i="1"/>
  <c r="AY342" i="1"/>
  <c r="AX342" i="1" s="1"/>
  <c r="AM342" i="1"/>
  <c r="AL342" i="1"/>
  <c r="AC342" i="1"/>
  <c r="AE342" i="1" s="1"/>
  <c r="AZ341" i="1"/>
  <c r="AY341" i="1"/>
  <c r="AX341" i="1" s="1"/>
  <c r="AM341" i="1"/>
  <c r="AL341" i="1"/>
  <c r="AC341" i="1"/>
  <c r="AE341" i="1" s="1"/>
  <c r="AZ340" i="1"/>
  <c r="AY340" i="1"/>
  <c r="AX340" i="1" s="1"/>
  <c r="AM340" i="1"/>
  <c r="AL340" i="1"/>
  <c r="AC340" i="1"/>
  <c r="AE340" i="1" s="1"/>
  <c r="AZ339" i="1"/>
  <c r="AY339" i="1"/>
  <c r="AX339" i="1" s="1"/>
  <c r="AM339" i="1"/>
  <c r="AL339" i="1"/>
  <c r="AC339" i="1"/>
  <c r="AE339" i="1" s="1"/>
  <c r="AZ338" i="1"/>
  <c r="AY338" i="1"/>
  <c r="AX338" i="1" s="1"/>
  <c r="AM338" i="1"/>
  <c r="AL338" i="1"/>
  <c r="AC338" i="1"/>
  <c r="AE338" i="1" s="1"/>
  <c r="AZ337" i="1"/>
  <c r="AY337" i="1"/>
  <c r="AX337" i="1" s="1"/>
  <c r="AM337" i="1"/>
  <c r="AL337" i="1"/>
  <c r="AC337" i="1"/>
  <c r="AE337" i="1" s="1"/>
  <c r="AZ336" i="1"/>
  <c r="AY336" i="1"/>
  <c r="AX336" i="1" s="1"/>
  <c r="AM336" i="1"/>
  <c r="AL336" i="1"/>
  <c r="AC336" i="1"/>
  <c r="AE336" i="1" s="1"/>
  <c r="AZ335" i="1"/>
  <c r="AY335" i="1"/>
  <c r="AX335" i="1" s="1"/>
  <c r="AM335" i="1"/>
  <c r="AL335" i="1"/>
  <c r="AC335" i="1"/>
  <c r="AE335" i="1" s="1"/>
  <c r="AZ334" i="1"/>
  <c r="AY334" i="1"/>
  <c r="AX334" i="1" s="1"/>
  <c r="AM334" i="1"/>
  <c r="AL334" i="1"/>
  <c r="AC334" i="1"/>
  <c r="AE334" i="1" s="1"/>
  <c r="AZ333" i="1"/>
  <c r="AY333" i="1"/>
  <c r="AX333" i="1" s="1"/>
  <c r="AM333" i="1"/>
  <c r="AL333" i="1"/>
  <c r="AC333" i="1"/>
  <c r="AE333" i="1" s="1"/>
  <c r="AZ332" i="1"/>
  <c r="AY332" i="1"/>
  <c r="AX332" i="1" s="1"/>
  <c r="AM332" i="1"/>
  <c r="AL332" i="1"/>
  <c r="AC332" i="1"/>
  <c r="AE332" i="1" s="1"/>
  <c r="AZ331" i="1"/>
  <c r="AY331" i="1"/>
  <c r="AX331" i="1" s="1"/>
  <c r="AM331" i="1"/>
  <c r="AL331" i="1"/>
  <c r="AC331" i="1"/>
  <c r="AE331" i="1" s="1"/>
  <c r="AZ330" i="1"/>
  <c r="AY330" i="1"/>
  <c r="AX330" i="1" s="1"/>
  <c r="AM330" i="1"/>
  <c r="AL330" i="1"/>
  <c r="AC330" i="1"/>
  <c r="AE330" i="1" s="1"/>
  <c r="AZ329" i="1"/>
  <c r="AY329" i="1"/>
  <c r="AX329" i="1"/>
  <c r="AM329" i="1"/>
  <c r="AL329" i="1"/>
  <c r="AC329" i="1"/>
  <c r="AE329" i="1" s="1"/>
  <c r="AZ328" i="1"/>
  <c r="AY328" i="1"/>
  <c r="AX328" i="1" s="1"/>
  <c r="AM328" i="1"/>
  <c r="AL328" i="1"/>
  <c r="AC328" i="1"/>
  <c r="AE328" i="1" s="1"/>
  <c r="AZ327" i="1"/>
  <c r="AY327" i="1"/>
  <c r="AX327" i="1"/>
  <c r="AM327" i="1"/>
  <c r="AL327" i="1"/>
  <c r="AC327" i="1"/>
  <c r="AE327" i="1" s="1"/>
  <c r="AZ326" i="1"/>
  <c r="AY326" i="1"/>
  <c r="AX326" i="1" s="1"/>
  <c r="AM326" i="1"/>
  <c r="AL326" i="1"/>
  <c r="AC326" i="1"/>
  <c r="AE326" i="1" s="1"/>
  <c r="AZ325" i="1"/>
  <c r="AY325" i="1"/>
  <c r="AX325" i="1" s="1"/>
  <c r="AM325" i="1"/>
  <c r="AL325" i="1"/>
  <c r="AC325" i="1"/>
  <c r="AE325" i="1" s="1"/>
  <c r="AZ324" i="1"/>
  <c r="AY324" i="1"/>
  <c r="AX324" i="1" s="1"/>
  <c r="AM324" i="1"/>
  <c r="AL324" i="1"/>
  <c r="AC324" i="1"/>
  <c r="AE324" i="1" s="1"/>
  <c r="AZ323" i="1"/>
  <c r="AY323" i="1"/>
  <c r="AX323" i="1"/>
  <c r="AM323" i="1"/>
  <c r="AL323" i="1"/>
  <c r="AE323" i="1"/>
  <c r="AC323" i="1"/>
  <c r="AZ322" i="1"/>
  <c r="AY322" i="1"/>
  <c r="AX322" i="1" s="1"/>
  <c r="AM322" i="1"/>
  <c r="AL322" i="1"/>
  <c r="AC322" i="1"/>
  <c r="AE322" i="1" s="1"/>
  <c r="AZ321" i="1"/>
  <c r="AY321" i="1"/>
  <c r="AX321" i="1" s="1"/>
  <c r="AM321" i="1"/>
  <c r="AL321" i="1"/>
  <c r="AC321" i="1"/>
  <c r="AE321" i="1" s="1"/>
  <c r="AZ320" i="1"/>
  <c r="AY320" i="1"/>
  <c r="AX320" i="1" s="1"/>
  <c r="AM320" i="1"/>
  <c r="AL320" i="1"/>
  <c r="AC320" i="1"/>
  <c r="AE320" i="1" s="1"/>
  <c r="AZ319" i="1"/>
  <c r="AY319" i="1"/>
  <c r="AX319" i="1" s="1"/>
  <c r="AM319" i="1"/>
  <c r="AL319" i="1"/>
  <c r="AC319" i="1"/>
  <c r="AE319" i="1" s="1"/>
  <c r="AZ318" i="1"/>
  <c r="AY318" i="1"/>
  <c r="AX318" i="1" s="1"/>
  <c r="AM318" i="1"/>
  <c r="AL318" i="1"/>
  <c r="AC318" i="1"/>
  <c r="AE318" i="1" s="1"/>
  <c r="AZ317" i="1"/>
  <c r="AY317" i="1"/>
  <c r="AX317" i="1" s="1"/>
  <c r="AM317" i="1"/>
  <c r="AL317" i="1"/>
  <c r="AC317" i="1"/>
  <c r="AE317" i="1" s="1"/>
  <c r="AZ316" i="1"/>
  <c r="AY316" i="1"/>
  <c r="AX316" i="1" s="1"/>
  <c r="AM316" i="1"/>
  <c r="AL316" i="1"/>
  <c r="AC316" i="1"/>
  <c r="AE316" i="1" s="1"/>
  <c r="AZ315" i="1"/>
  <c r="AY315" i="1"/>
  <c r="AX315" i="1" s="1"/>
  <c r="AM315" i="1"/>
  <c r="AL315" i="1"/>
  <c r="AC315" i="1"/>
  <c r="AE315" i="1" s="1"/>
  <c r="AZ314" i="1"/>
  <c r="AY314" i="1"/>
  <c r="AX314" i="1" s="1"/>
  <c r="AM314" i="1"/>
  <c r="AL314" i="1"/>
  <c r="AC314" i="1"/>
  <c r="AE314" i="1" s="1"/>
  <c r="AZ313" i="1"/>
  <c r="AY313" i="1"/>
  <c r="AX313" i="1" s="1"/>
  <c r="AM313" i="1"/>
  <c r="AL313" i="1"/>
  <c r="AC313" i="1"/>
  <c r="AE313" i="1" s="1"/>
  <c r="AZ312" i="1"/>
  <c r="AY312" i="1"/>
  <c r="AX312" i="1" s="1"/>
  <c r="AM312" i="1"/>
  <c r="AL312" i="1"/>
  <c r="AC312" i="1"/>
  <c r="AE312" i="1" s="1"/>
  <c r="AZ311" i="1"/>
  <c r="AY311" i="1"/>
  <c r="AX311" i="1" s="1"/>
  <c r="AM311" i="1"/>
  <c r="AL311" i="1"/>
  <c r="AC311" i="1"/>
  <c r="AE311" i="1" s="1"/>
  <c r="AZ310" i="1"/>
  <c r="AY310" i="1"/>
  <c r="AX310" i="1" s="1"/>
  <c r="AM310" i="1"/>
  <c r="AL310" i="1"/>
  <c r="AC310" i="1"/>
  <c r="AE310" i="1" s="1"/>
  <c r="AZ309" i="1"/>
  <c r="AY309" i="1"/>
  <c r="AX309" i="1" s="1"/>
  <c r="AM309" i="1"/>
  <c r="AL309" i="1"/>
  <c r="AC309" i="1"/>
  <c r="AE309" i="1" s="1"/>
  <c r="AZ308" i="1"/>
  <c r="AY308" i="1"/>
  <c r="AX308" i="1" s="1"/>
  <c r="AM308" i="1"/>
  <c r="AL308" i="1"/>
  <c r="AC308" i="1"/>
  <c r="AE308" i="1" s="1"/>
  <c r="AZ307" i="1"/>
  <c r="AY307" i="1"/>
  <c r="AX307" i="1" s="1"/>
  <c r="AM307" i="1"/>
  <c r="AL307" i="1"/>
  <c r="AC307" i="1"/>
  <c r="AE307" i="1" s="1"/>
  <c r="AZ306" i="1"/>
  <c r="AY306" i="1"/>
  <c r="AX306" i="1" s="1"/>
  <c r="AM306" i="1"/>
  <c r="AL306" i="1"/>
  <c r="AC306" i="1"/>
  <c r="AE306" i="1" s="1"/>
  <c r="AZ305" i="1"/>
  <c r="AY305" i="1"/>
  <c r="AX305" i="1" s="1"/>
  <c r="AM305" i="1"/>
  <c r="AL305" i="1"/>
  <c r="AC305" i="1"/>
  <c r="AE305" i="1" s="1"/>
  <c r="AZ304" i="1"/>
  <c r="AY304" i="1"/>
  <c r="AX304" i="1" s="1"/>
  <c r="AM304" i="1"/>
  <c r="AL304" i="1"/>
  <c r="AC304" i="1"/>
  <c r="AE304" i="1" s="1"/>
  <c r="AZ303" i="1"/>
  <c r="AY303" i="1"/>
  <c r="AX303" i="1" s="1"/>
  <c r="AM303" i="1"/>
  <c r="AL303" i="1"/>
  <c r="AC303" i="1"/>
  <c r="AE303" i="1" s="1"/>
  <c r="AZ302" i="1"/>
  <c r="AY302" i="1"/>
  <c r="AX302" i="1" s="1"/>
  <c r="AM302" i="1"/>
  <c r="AL302" i="1"/>
  <c r="AC302" i="1"/>
  <c r="AE302" i="1" s="1"/>
  <c r="AZ301" i="1"/>
  <c r="AY301" i="1"/>
  <c r="AX301" i="1" s="1"/>
  <c r="AM301" i="1"/>
  <c r="AL301" i="1"/>
  <c r="AC301" i="1"/>
  <c r="AE301" i="1" s="1"/>
  <c r="AZ300" i="1"/>
  <c r="AY300" i="1"/>
  <c r="AX300" i="1" s="1"/>
  <c r="AM300" i="1"/>
  <c r="AL300" i="1"/>
  <c r="AC300" i="1"/>
  <c r="AE300" i="1" s="1"/>
  <c r="AZ299" i="1"/>
  <c r="AY299" i="1"/>
  <c r="AX299" i="1" s="1"/>
  <c r="AM299" i="1"/>
  <c r="AL299" i="1"/>
  <c r="AC299" i="1"/>
  <c r="AE299" i="1" s="1"/>
  <c r="AZ298" i="1"/>
  <c r="AY298" i="1"/>
  <c r="AX298" i="1" s="1"/>
  <c r="AM298" i="1"/>
  <c r="AL298" i="1"/>
  <c r="AC298" i="1"/>
  <c r="AE298" i="1" s="1"/>
  <c r="AZ297" i="1"/>
  <c r="AY297" i="1"/>
  <c r="AX297" i="1"/>
  <c r="AM297" i="1"/>
  <c r="AL297" i="1"/>
  <c r="AC297" i="1"/>
  <c r="AE297" i="1" s="1"/>
  <c r="AZ296" i="1"/>
  <c r="AY296" i="1"/>
  <c r="AX296" i="1" s="1"/>
  <c r="AM296" i="1"/>
  <c r="AL296" i="1"/>
  <c r="AE296" i="1"/>
  <c r="AC296" i="1"/>
  <c r="AZ295" i="1"/>
  <c r="AY295" i="1"/>
  <c r="AX295" i="1" s="1"/>
  <c r="AM295" i="1"/>
  <c r="AL295" i="1"/>
  <c r="AC295" i="1"/>
  <c r="AE295" i="1" s="1"/>
  <c r="AZ294" i="1"/>
  <c r="AY294" i="1"/>
  <c r="AX294" i="1" s="1"/>
  <c r="AM294" i="1"/>
  <c r="AL294" i="1"/>
  <c r="AC294" i="1"/>
  <c r="AE294" i="1" s="1"/>
  <c r="AZ293" i="1"/>
  <c r="AY293" i="1"/>
  <c r="AX293" i="1" s="1"/>
  <c r="AM293" i="1"/>
  <c r="AL293" i="1"/>
  <c r="AC293" i="1"/>
  <c r="AE293" i="1" s="1"/>
  <c r="AZ292" i="1"/>
  <c r="AY292" i="1"/>
  <c r="AX292" i="1" s="1"/>
  <c r="AM292" i="1"/>
  <c r="AL292" i="1"/>
  <c r="AC292" i="1"/>
  <c r="AE292" i="1" s="1"/>
  <c r="AZ291" i="1"/>
  <c r="AY291" i="1"/>
  <c r="AX291" i="1"/>
  <c r="AM291" i="1"/>
  <c r="AL291" i="1"/>
  <c r="AE291" i="1"/>
  <c r="AC291" i="1"/>
  <c r="AZ290" i="1"/>
  <c r="AY290" i="1"/>
  <c r="AX290" i="1" s="1"/>
  <c r="AM290" i="1"/>
  <c r="AL290" i="1"/>
  <c r="AC290" i="1"/>
  <c r="AE290" i="1" s="1"/>
  <c r="AZ289" i="1"/>
  <c r="AY289" i="1"/>
  <c r="AX289" i="1" s="1"/>
  <c r="AM289" i="1"/>
  <c r="AL289" i="1"/>
  <c r="AC289" i="1"/>
  <c r="AE289" i="1" s="1"/>
  <c r="AZ288" i="1"/>
  <c r="AY288" i="1"/>
  <c r="AX288" i="1" s="1"/>
  <c r="AM288" i="1"/>
  <c r="AL288" i="1"/>
  <c r="AC288" i="1"/>
  <c r="AE288" i="1" s="1"/>
  <c r="AZ287" i="1"/>
  <c r="AY287" i="1"/>
  <c r="AX287" i="1" s="1"/>
  <c r="AM287" i="1"/>
  <c r="AL287" i="1"/>
  <c r="AC287" i="1"/>
  <c r="AE287" i="1" s="1"/>
  <c r="AZ286" i="1"/>
  <c r="AY286" i="1"/>
  <c r="AX286" i="1" s="1"/>
  <c r="AM286" i="1"/>
  <c r="AL286" i="1"/>
  <c r="AC286" i="1"/>
  <c r="AE286" i="1" s="1"/>
  <c r="AZ285" i="1"/>
  <c r="AY285" i="1"/>
  <c r="AX285" i="1" s="1"/>
  <c r="AM285" i="1"/>
  <c r="AL285" i="1"/>
  <c r="AC285" i="1"/>
  <c r="AE285" i="1" s="1"/>
  <c r="AZ284" i="1"/>
  <c r="AY284" i="1"/>
  <c r="AX284" i="1" s="1"/>
  <c r="AM284" i="1"/>
  <c r="AL284" i="1"/>
  <c r="AC284" i="1"/>
  <c r="AE284" i="1" s="1"/>
  <c r="AZ283" i="1"/>
  <c r="AY283" i="1"/>
  <c r="AX283" i="1" s="1"/>
  <c r="AM283" i="1"/>
  <c r="AL283" i="1"/>
  <c r="AC283" i="1"/>
  <c r="AE283" i="1" s="1"/>
  <c r="AZ282" i="1"/>
  <c r="AY282" i="1"/>
  <c r="AX282" i="1" s="1"/>
  <c r="AM282" i="1"/>
  <c r="AL282" i="1"/>
  <c r="AC282" i="1"/>
  <c r="AE282" i="1" s="1"/>
  <c r="AZ281" i="1"/>
  <c r="AY281" i="1"/>
  <c r="AX281" i="1" s="1"/>
  <c r="AM281" i="1"/>
  <c r="AL281" i="1"/>
  <c r="AC281" i="1"/>
  <c r="AE281" i="1" s="1"/>
  <c r="AZ280" i="1"/>
  <c r="AY280" i="1"/>
  <c r="AX280" i="1" s="1"/>
  <c r="AM280" i="1"/>
  <c r="AL280" i="1"/>
  <c r="AC280" i="1"/>
  <c r="AE280" i="1" s="1"/>
  <c r="AZ279" i="1"/>
  <c r="AY279" i="1"/>
  <c r="AX279" i="1" s="1"/>
  <c r="AM279" i="1"/>
  <c r="AL279" i="1"/>
  <c r="AC279" i="1"/>
  <c r="AE279" i="1" s="1"/>
  <c r="AZ278" i="1"/>
  <c r="AY278" i="1"/>
  <c r="AX278" i="1" s="1"/>
  <c r="AM278" i="1"/>
  <c r="AL278" i="1"/>
  <c r="AC278" i="1"/>
  <c r="AE278" i="1" s="1"/>
  <c r="AZ277" i="1"/>
  <c r="AY277" i="1"/>
  <c r="AX277" i="1" s="1"/>
  <c r="AM277" i="1"/>
  <c r="AL277" i="1"/>
  <c r="AC277" i="1"/>
  <c r="AE277" i="1" s="1"/>
  <c r="AZ276" i="1"/>
  <c r="AY276" i="1"/>
  <c r="AX276" i="1" s="1"/>
  <c r="AM276" i="1"/>
  <c r="AL276" i="1"/>
  <c r="AC276" i="1"/>
  <c r="AE276" i="1" s="1"/>
  <c r="AZ275" i="1"/>
  <c r="AY275" i="1"/>
  <c r="AX275" i="1" s="1"/>
  <c r="AM275" i="1"/>
  <c r="AL275" i="1"/>
  <c r="AC275" i="1"/>
  <c r="AE275" i="1" s="1"/>
  <c r="AZ274" i="1"/>
  <c r="AY274" i="1"/>
  <c r="AX274" i="1" s="1"/>
  <c r="AM274" i="1"/>
  <c r="AL274" i="1"/>
  <c r="AC274" i="1"/>
  <c r="AE274" i="1" s="1"/>
  <c r="AZ273" i="1"/>
  <c r="AY273" i="1"/>
  <c r="AX273" i="1" s="1"/>
  <c r="AM273" i="1"/>
  <c r="AL273" i="1"/>
  <c r="AC273" i="1"/>
  <c r="AE273" i="1" s="1"/>
  <c r="AZ272" i="1"/>
  <c r="AY272" i="1"/>
  <c r="AX272" i="1" s="1"/>
  <c r="AM272" i="1"/>
  <c r="AL272" i="1"/>
  <c r="AC272" i="1"/>
  <c r="AE272" i="1" s="1"/>
  <c r="AZ271" i="1"/>
  <c r="AY271" i="1"/>
  <c r="AX271" i="1" s="1"/>
  <c r="AM271" i="1"/>
  <c r="AL271" i="1"/>
  <c r="AC271" i="1"/>
  <c r="AE271" i="1" s="1"/>
  <c r="AZ270" i="1"/>
  <c r="AY270" i="1"/>
  <c r="AX270" i="1" s="1"/>
  <c r="AM270" i="1"/>
  <c r="AL270" i="1"/>
  <c r="AC270" i="1"/>
  <c r="AE270" i="1" s="1"/>
  <c r="AZ269" i="1"/>
  <c r="AY269" i="1"/>
  <c r="AX269" i="1" s="1"/>
  <c r="AM269" i="1"/>
  <c r="AL269" i="1"/>
  <c r="AC269" i="1"/>
  <c r="AE269" i="1" s="1"/>
  <c r="AZ268" i="1"/>
  <c r="AY268" i="1"/>
  <c r="AX268" i="1" s="1"/>
  <c r="AM268" i="1"/>
  <c r="AL268" i="1"/>
  <c r="AC268" i="1"/>
  <c r="AE268" i="1" s="1"/>
  <c r="AZ267" i="1"/>
  <c r="AY267" i="1"/>
  <c r="AX267" i="1"/>
  <c r="AM267" i="1"/>
  <c r="AL267" i="1"/>
  <c r="AE267" i="1"/>
  <c r="AC267" i="1"/>
  <c r="AZ266" i="1"/>
  <c r="AY266" i="1"/>
  <c r="AX266" i="1" s="1"/>
  <c r="AM266" i="1"/>
  <c r="AL266" i="1"/>
  <c r="AC266" i="1"/>
  <c r="AE266" i="1" s="1"/>
  <c r="AZ265" i="1"/>
  <c r="AY265" i="1"/>
  <c r="AX265" i="1" s="1"/>
  <c r="AM265" i="1"/>
  <c r="AL265" i="1"/>
  <c r="AC265" i="1"/>
  <c r="AE265" i="1" s="1"/>
  <c r="AZ264" i="1"/>
  <c r="AY264" i="1"/>
  <c r="AX264" i="1" s="1"/>
  <c r="AM264" i="1"/>
  <c r="AL264" i="1"/>
  <c r="AC264" i="1"/>
  <c r="AE264" i="1" s="1"/>
  <c r="AZ263" i="1"/>
  <c r="AY263" i="1"/>
  <c r="AX263" i="1" s="1"/>
  <c r="AM263" i="1"/>
  <c r="AL263" i="1"/>
  <c r="AC263" i="1"/>
  <c r="AE263" i="1" s="1"/>
  <c r="AZ262" i="1"/>
  <c r="AY262" i="1"/>
  <c r="AX262" i="1" s="1"/>
  <c r="AM262" i="1"/>
  <c r="AL262" i="1"/>
  <c r="AC262" i="1"/>
  <c r="AE262" i="1" s="1"/>
  <c r="AZ261" i="1"/>
  <c r="AY261" i="1"/>
  <c r="AX261" i="1" s="1"/>
  <c r="AM261" i="1"/>
  <c r="AL261" i="1"/>
  <c r="AC261" i="1"/>
  <c r="AE261" i="1" s="1"/>
  <c r="AZ260" i="1"/>
  <c r="AY260" i="1"/>
  <c r="AX260" i="1" s="1"/>
  <c r="AM260" i="1"/>
  <c r="AL260" i="1"/>
  <c r="AC260" i="1"/>
  <c r="AE260" i="1" s="1"/>
  <c r="AZ259" i="1"/>
  <c r="AY259" i="1"/>
  <c r="AX259" i="1" s="1"/>
  <c r="AM259" i="1"/>
  <c r="AL259" i="1"/>
  <c r="AC259" i="1"/>
  <c r="AE259" i="1" s="1"/>
  <c r="AZ258" i="1"/>
  <c r="AY258" i="1"/>
  <c r="AX258" i="1" s="1"/>
  <c r="AM258" i="1"/>
  <c r="AL258" i="1"/>
  <c r="AC258" i="1"/>
  <c r="AE258" i="1" s="1"/>
  <c r="AZ257" i="1"/>
  <c r="AY257" i="1"/>
  <c r="AX257" i="1" s="1"/>
  <c r="AM257" i="1"/>
  <c r="AL257" i="1"/>
  <c r="AC257" i="1"/>
  <c r="AE257" i="1" s="1"/>
  <c r="AZ256" i="1"/>
  <c r="AY256" i="1"/>
  <c r="AX256" i="1" s="1"/>
  <c r="AM256" i="1"/>
  <c r="AL256" i="1"/>
  <c r="AC256" i="1"/>
  <c r="AE256" i="1" s="1"/>
  <c r="AZ255" i="1"/>
  <c r="AY255" i="1"/>
  <c r="AX255" i="1" s="1"/>
  <c r="AM255" i="1"/>
  <c r="AL255" i="1"/>
  <c r="AC255" i="1"/>
  <c r="AE255" i="1" s="1"/>
  <c r="AZ254" i="1"/>
  <c r="AY254" i="1"/>
  <c r="AX254" i="1" s="1"/>
  <c r="AM254" i="1"/>
  <c r="AL254" i="1"/>
  <c r="AC254" i="1"/>
  <c r="AE254" i="1" s="1"/>
  <c r="AZ253" i="1"/>
  <c r="AY253" i="1"/>
  <c r="AX253" i="1" s="1"/>
  <c r="AM253" i="1"/>
  <c r="AL253" i="1"/>
  <c r="AC253" i="1"/>
  <c r="AE253" i="1" s="1"/>
  <c r="AZ252" i="1"/>
  <c r="AY252" i="1"/>
  <c r="AX252" i="1" s="1"/>
  <c r="AM252" i="1"/>
  <c r="AL252" i="1"/>
  <c r="AC252" i="1"/>
  <c r="AE252" i="1" s="1"/>
  <c r="AZ251" i="1"/>
  <c r="AY251" i="1"/>
  <c r="AX251" i="1" s="1"/>
  <c r="AM251" i="1"/>
  <c r="AL251" i="1"/>
  <c r="AC251" i="1"/>
  <c r="AE251" i="1" s="1"/>
  <c r="AZ250" i="1"/>
  <c r="AY250" i="1"/>
  <c r="AX250" i="1" s="1"/>
  <c r="AM250" i="1"/>
  <c r="AL250" i="1"/>
  <c r="AC250" i="1"/>
  <c r="AE250" i="1" s="1"/>
  <c r="AZ249" i="1"/>
  <c r="AY249" i="1"/>
  <c r="AX249" i="1"/>
  <c r="AM249" i="1"/>
  <c r="AL249" i="1"/>
  <c r="AC249" i="1"/>
  <c r="AE249" i="1" s="1"/>
  <c r="AZ248" i="1"/>
  <c r="AY248" i="1"/>
  <c r="AX248" i="1" s="1"/>
  <c r="AM248" i="1"/>
  <c r="AL248" i="1"/>
  <c r="AC248" i="1"/>
  <c r="AE248" i="1" s="1"/>
  <c r="AZ247" i="1"/>
  <c r="AY247" i="1"/>
  <c r="AX247" i="1" s="1"/>
  <c r="AM247" i="1"/>
  <c r="AL247" i="1"/>
  <c r="AC247" i="1"/>
  <c r="AE247" i="1" s="1"/>
  <c r="AZ246" i="1"/>
  <c r="AY246" i="1"/>
  <c r="AX246" i="1" s="1"/>
  <c r="AM246" i="1"/>
  <c r="AL246" i="1"/>
  <c r="AC246" i="1"/>
  <c r="AE246" i="1" s="1"/>
  <c r="AZ245" i="1"/>
  <c r="AY245" i="1"/>
  <c r="AX245" i="1" s="1"/>
  <c r="AM245" i="1"/>
  <c r="AL245" i="1"/>
  <c r="AC245" i="1"/>
  <c r="AE245" i="1" s="1"/>
  <c r="AZ244" i="1"/>
  <c r="AY244" i="1"/>
  <c r="AX244" i="1" s="1"/>
  <c r="AM244" i="1"/>
  <c r="AL244" i="1"/>
  <c r="AE244" i="1"/>
  <c r="AC244" i="1"/>
  <c r="AZ243" i="1"/>
  <c r="AY243" i="1"/>
  <c r="AX243" i="1" s="1"/>
  <c r="AM243" i="1"/>
  <c r="AL243" i="1"/>
  <c r="AC243" i="1"/>
  <c r="AE243" i="1" s="1"/>
  <c r="AZ242" i="1"/>
  <c r="AY242" i="1"/>
  <c r="AX242" i="1" s="1"/>
  <c r="AM242" i="1"/>
  <c r="AL242" i="1"/>
  <c r="AC242" i="1"/>
  <c r="AE242" i="1" s="1"/>
  <c r="AZ241" i="1"/>
  <c r="AY241" i="1"/>
  <c r="AX241" i="1" s="1"/>
  <c r="AM241" i="1"/>
  <c r="AL241" i="1"/>
  <c r="AC241" i="1"/>
  <c r="AE241" i="1" s="1"/>
  <c r="AZ240" i="1"/>
  <c r="AY240" i="1"/>
  <c r="AX240" i="1" s="1"/>
  <c r="AM240" i="1"/>
  <c r="AL240" i="1"/>
  <c r="AC240" i="1"/>
  <c r="AE240" i="1" s="1"/>
  <c r="AZ239" i="1"/>
  <c r="AY239" i="1"/>
  <c r="AX239" i="1" s="1"/>
  <c r="AM239" i="1"/>
  <c r="AL239" i="1"/>
  <c r="AC239" i="1"/>
  <c r="AE239" i="1" s="1"/>
  <c r="AZ238" i="1"/>
  <c r="AY238" i="1"/>
  <c r="AX238" i="1" s="1"/>
  <c r="AM238" i="1"/>
  <c r="AL238" i="1"/>
  <c r="AC238" i="1"/>
  <c r="AE238" i="1" s="1"/>
  <c r="AZ237" i="1"/>
  <c r="AY237" i="1"/>
  <c r="AX237" i="1" s="1"/>
  <c r="AM237" i="1"/>
  <c r="AL237" i="1"/>
  <c r="AC237" i="1"/>
  <c r="AE237" i="1" s="1"/>
  <c r="AZ236" i="1"/>
  <c r="AY236" i="1"/>
  <c r="AX236" i="1" s="1"/>
  <c r="AM236" i="1"/>
  <c r="AL236" i="1"/>
  <c r="AC236" i="1"/>
  <c r="AE236" i="1" s="1"/>
  <c r="AZ235" i="1"/>
  <c r="AY235" i="1"/>
  <c r="AX235" i="1" s="1"/>
  <c r="AM235" i="1"/>
  <c r="AL235" i="1"/>
  <c r="AC235" i="1"/>
  <c r="AE235" i="1" s="1"/>
  <c r="AZ234" i="1"/>
  <c r="AY234" i="1"/>
  <c r="AX234" i="1" s="1"/>
  <c r="AM234" i="1"/>
  <c r="AL234" i="1"/>
  <c r="AC234" i="1"/>
  <c r="AE234" i="1" s="1"/>
  <c r="AZ233" i="1"/>
  <c r="AY233" i="1"/>
  <c r="AX233" i="1" s="1"/>
  <c r="AM233" i="1"/>
  <c r="AL233" i="1"/>
  <c r="AC233" i="1"/>
  <c r="AE233" i="1" s="1"/>
  <c r="AZ232" i="1"/>
  <c r="AY232" i="1"/>
  <c r="AX232" i="1" s="1"/>
  <c r="AM232" i="1"/>
  <c r="AL232" i="1"/>
  <c r="AC232" i="1"/>
  <c r="AE232" i="1" s="1"/>
  <c r="AZ231" i="1"/>
  <c r="AY231" i="1"/>
  <c r="AX231" i="1" s="1"/>
  <c r="AM231" i="1"/>
  <c r="AL231" i="1"/>
  <c r="AC231" i="1"/>
  <c r="AE231" i="1" s="1"/>
  <c r="AZ230" i="1"/>
  <c r="AY230" i="1"/>
  <c r="AX230" i="1" s="1"/>
  <c r="AM230" i="1"/>
  <c r="AL230" i="1"/>
  <c r="AC230" i="1"/>
  <c r="AE230" i="1" s="1"/>
  <c r="AZ229" i="1"/>
  <c r="AY229" i="1"/>
  <c r="AX229" i="1" s="1"/>
  <c r="AM229" i="1"/>
  <c r="AL229" i="1"/>
  <c r="AC229" i="1"/>
  <c r="AE229" i="1" s="1"/>
  <c r="AZ228" i="1"/>
  <c r="AY228" i="1"/>
  <c r="AX228" i="1" s="1"/>
  <c r="AM228" i="1"/>
  <c r="AL228" i="1"/>
  <c r="AC228" i="1"/>
  <c r="AE228" i="1" s="1"/>
  <c r="AZ227" i="1"/>
  <c r="AY227" i="1"/>
  <c r="AX227" i="1"/>
  <c r="AM227" i="1"/>
  <c r="AL227" i="1"/>
  <c r="AC227" i="1"/>
  <c r="AE227" i="1" s="1"/>
  <c r="AZ226" i="1"/>
  <c r="AY226" i="1"/>
  <c r="AX226" i="1" s="1"/>
  <c r="AM226" i="1"/>
  <c r="AL226" i="1"/>
  <c r="AC226" i="1"/>
  <c r="AE226" i="1" s="1"/>
  <c r="AZ225" i="1"/>
  <c r="AY225" i="1"/>
  <c r="AX225" i="1"/>
  <c r="AM225" i="1"/>
  <c r="AL225" i="1"/>
  <c r="AE225" i="1"/>
  <c r="AC225" i="1"/>
  <c r="AZ224" i="1"/>
  <c r="AY224" i="1"/>
  <c r="AX224" i="1" s="1"/>
  <c r="AM224" i="1"/>
  <c r="AL224" i="1"/>
  <c r="AC224" i="1"/>
  <c r="AE224" i="1" s="1"/>
  <c r="AZ223" i="1"/>
  <c r="AY223" i="1"/>
  <c r="AX223" i="1" s="1"/>
  <c r="AM223" i="1"/>
  <c r="AL223" i="1"/>
  <c r="AC223" i="1"/>
  <c r="AE223" i="1" s="1"/>
  <c r="AZ222" i="1"/>
  <c r="AY222" i="1"/>
  <c r="AX222" i="1" s="1"/>
  <c r="AM222" i="1"/>
  <c r="AL222" i="1"/>
  <c r="AC222" i="1"/>
  <c r="AE222" i="1" s="1"/>
  <c r="AZ221" i="1"/>
  <c r="AY221" i="1"/>
  <c r="AX221" i="1" s="1"/>
  <c r="AM221" i="1"/>
  <c r="AL221" i="1"/>
  <c r="AC221" i="1"/>
  <c r="AE221" i="1" s="1"/>
  <c r="AZ220" i="1"/>
  <c r="AY220" i="1"/>
  <c r="AX220" i="1" s="1"/>
  <c r="AM220" i="1"/>
  <c r="AL220" i="1"/>
  <c r="AC220" i="1"/>
  <c r="AE220" i="1" s="1"/>
  <c r="AZ219" i="1"/>
  <c r="AY219" i="1"/>
  <c r="AX219" i="1" s="1"/>
  <c r="AM219" i="1"/>
  <c r="AL219" i="1"/>
  <c r="AC219" i="1"/>
  <c r="AE219" i="1" s="1"/>
  <c r="AZ218" i="1"/>
  <c r="AY218" i="1"/>
  <c r="AX218" i="1" s="1"/>
  <c r="AM218" i="1"/>
  <c r="AL218" i="1"/>
  <c r="AC218" i="1"/>
  <c r="AE218" i="1" s="1"/>
  <c r="AZ217" i="1"/>
  <c r="AY217" i="1"/>
  <c r="AX217" i="1" s="1"/>
  <c r="AM217" i="1"/>
  <c r="AL217" i="1"/>
  <c r="AC217" i="1"/>
  <c r="AE217" i="1" s="1"/>
  <c r="AZ216" i="1"/>
  <c r="AY216" i="1"/>
  <c r="AX216" i="1" s="1"/>
  <c r="AM216" i="1"/>
  <c r="AL216" i="1"/>
  <c r="AC216" i="1"/>
  <c r="AE216" i="1" s="1"/>
  <c r="AZ215" i="1"/>
  <c r="AY215" i="1"/>
  <c r="AX215" i="1" s="1"/>
  <c r="AM215" i="1"/>
  <c r="AL215" i="1"/>
  <c r="AC215" i="1"/>
  <c r="AE215" i="1" s="1"/>
  <c r="AZ214" i="1"/>
  <c r="AY214" i="1"/>
  <c r="AX214" i="1" s="1"/>
  <c r="AM214" i="1"/>
  <c r="AL214" i="1"/>
  <c r="AC214" i="1"/>
  <c r="AE214" i="1" s="1"/>
  <c r="AZ213" i="1"/>
  <c r="AY213" i="1"/>
  <c r="AX213" i="1" s="1"/>
  <c r="AM213" i="1"/>
  <c r="AL213" i="1"/>
  <c r="AC213" i="1"/>
  <c r="AE213" i="1" s="1"/>
  <c r="AZ212" i="1"/>
  <c r="AY212" i="1"/>
  <c r="AX212" i="1" s="1"/>
  <c r="AM212" i="1"/>
  <c r="AL212" i="1"/>
  <c r="AC212" i="1"/>
  <c r="AE212" i="1" s="1"/>
  <c r="AZ211" i="1"/>
  <c r="AY211" i="1"/>
  <c r="AX211" i="1"/>
  <c r="AM211" i="1"/>
  <c r="AL211" i="1"/>
  <c r="AC211" i="1"/>
  <c r="AE211" i="1" s="1"/>
  <c r="AZ210" i="1"/>
  <c r="AY210" i="1"/>
  <c r="AX210" i="1" s="1"/>
  <c r="AM210" i="1"/>
  <c r="AL210" i="1"/>
  <c r="AC210" i="1"/>
  <c r="AE210" i="1" s="1"/>
  <c r="AZ209" i="1"/>
  <c r="AY209" i="1"/>
  <c r="AX209" i="1"/>
  <c r="AM209" i="1"/>
  <c r="AL209" i="1"/>
  <c r="AE209" i="1"/>
  <c r="AC209" i="1"/>
  <c r="AZ208" i="1"/>
  <c r="AY208" i="1"/>
  <c r="AX208" i="1" s="1"/>
  <c r="AM208" i="1"/>
  <c r="AL208" i="1"/>
  <c r="AC208" i="1"/>
  <c r="AE208" i="1" s="1"/>
  <c r="AZ207" i="1"/>
  <c r="AY207" i="1"/>
  <c r="AX207" i="1" s="1"/>
  <c r="AM207" i="1"/>
  <c r="AL207" i="1"/>
  <c r="AC207" i="1"/>
  <c r="AE207" i="1" s="1"/>
  <c r="AZ206" i="1"/>
  <c r="AY206" i="1"/>
  <c r="AX206" i="1" s="1"/>
  <c r="AM206" i="1"/>
  <c r="AL206" i="1"/>
  <c r="AC206" i="1"/>
  <c r="AE206" i="1" s="1"/>
  <c r="AZ205" i="1"/>
  <c r="AY205" i="1"/>
  <c r="AX205" i="1" s="1"/>
  <c r="AM205" i="1"/>
  <c r="AL205" i="1"/>
  <c r="AC205" i="1"/>
  <c r="AE205" i="1" s="1"/>
  <c r="AZ204" i="1"/>
  <c r="AY204" i="1"/>
  <c r="AX204" i="1" s="1"/>
  <c r="AM204" i="1"/>
  <c r="AL204" i="1"/>
  <c r="AC204" i="1"/>
  <c r="AE204" i="1" s="1"/>
  <c r="AZ203" i="1"/>
  <c r="AY203" i="1"/>
  <c r="AX203" i="1" s="1"/>
  <c r="AM203" i="1"/>
  <c r="AL203" i="1"/>
  <c r="AC203" i="1"/>
  <c r="AE203" i="1" s="1"/>
  <c r="AZ202" i="1"/>
  <c r="AY202" i="1"/>
  <c r="AX202" i="1" s="1"/>
  <c r="AM202" i="1"/>
  <c r="AL202" i="1"/>
  <c r="AC202" i="1"/>
  <c r="AE202" i="1" s="1"/>
  <c r="AZ201" i="1"/>
  <c r="AY201" i="1"/>
  <c r="AX201" i="1" s="1"/>
  <c r="AM201" i="1"/>
  <c r="AL201" i="1"/>
  <c r="AC201" i="1"/>
  <c r="AE201" i="1" s="1"/>
  <c r="AZ200" i="1"/>
  <c r="AY200" i="1"/>
  <c r="AX200" i="1" s="1"/>
  <c r="AM200" i="1"/>
  <c r="AL200" i="1"/>
  <c r="AC200" i="1"/>
  <c r="AE200" i="1" s="1"/>
  <c r="AZ199" i="1"/>
  <c r="AY199" i="1"/>
  <c r="AX199" i="1" s="1"/>
  <c r="AM199" i="1"/>
  <c r="AL199" i="1"/>
  <c r="AC199" i="1"/>
  <c r="AE199" i="1" s="1"/>
  <c r="AZ198" i="1"/>
  <c r="AY198" i="1"/>
  <c r="AX198" i="1" s="1"/>
  <c r="AM198" i="1"/>
  <c r="AL198" i="1"/>
  <c r="AC198" i="1"/>
  <c r="AE198" i="1" s="1"/>
  <c r="AZ197" i="1"/>
  <c r="AY197" i="1"/>
  <c r="AX197" i="1" s="1"/>
  <c r="AM197" i="1"/>
  <c r="AL197" i="1"/>
  <c r="AC197" i="1"/>
  <c r="AE197" i="1" s="1"/>
  <c r="AZ196" i="1"/>
  <c r="AY196" i="1"/>
  <c r="AX196" i="1" s="1"/>
  <c r="AM196" i="1"/>
  <c r="AL196" i="1"/>
  <c r="AC196" i="1"/>
  <c r="AE196" i="1" s="1"/>
  <c r="AZ195" i="1"/>
  <c r="AY195" i="1"/>
  <c r="AX195" i="1"/>
  <c r="AM195" i="1"/>
  <c r="AL195" i="1"/>
  <c r="AC195" i="1"/>
  <c r="AE195" i="1" s="1"/>
  <c r="AZ194" i="1"/>
  <c r="AY194" i="1"/>
  <c r="AX194" i="1" s="1"/>
  <c r="AM194" i="1"/>
  <c r="AL194" i="1"/>
  <c r="AC194" i="1"/>
  <c r="AE194" i="1" s="1"/>
  <c r="AZ193" i="1"/>
  <c r="AY193" i="1"/>
  <c r="AX193" i="1"/>
  <c r="AM193" i="1"/>
  <c r="AL193" i="1"/>
  <c r="AC193" i="1"/>
  <c r="AE193" i="1" s="1"/>
  <c r="AZ192" i="1"/>
  <c r="AY192" i="1"/>
  <c r="AX192" i="1" s="1"/>
  <c r="AM192" i="1"/>
  <c r="AL192" i="1"/>
  <c r="AC192" i="1"/>
  <c r="AE192" i="1" s="1"/>
  <c r="AZ191" i="1"/>
  <c r="AY191" i="1"/>
  <c r="AX191" i="1" s="1"/>
  <c r="AM191" i="1"/>
  <c r="AL191" i="1"/>
  <c r="AC191" i="1"/>
  <c r="AE191" i="1" s="1"/>
  <c r="AZ190" i="1"/>
  <c r="AY190" i="1"/>
  <c r="AX190" i="1" s="1"/>
  <c r="AM190" i="1"/>
  <c r="AL190" i="1"/>
  <c r="AC190" i="1"/>
  <c r="AE190" i="1" s="1"/>
  <c r="AZ189" i="1"/>
  <c r="AY189" i="1"/>
  <c r="AX189" i="1" s="1"/>
  <c r="AM189" i="1"/>
  <c r="AL189" i="1"/>
  <c r="AC189" i="1"/>
  <c r="AE189" i="1" s="1"/>
  <c r="AZ188" i="1"/>
  <c r="AY188" i="1"/>
  <c r="AX188" i="1" s="1"/>
  <c r="AM188" i="1"/>
  <c r="AL188" i="1"/>
  <c r="AC188" i="1"/>
  <c r="AE188" i="1" s="1"/>
  <c r="AZ187" i="1"/>
  <c r="AY187" i="1"/>
  <c r="AX187" i="1" s="1"/>
  <c r="AM187" i="1"/>
  <c r="AL187" i="1"/>
  <c r="AC187" i="1"/>
  <c r="AE187" i="1" s="1"/>
  <c r="AZ186" i="1"/>
  <c r="AY186" i="1"/>
  <c r="AX186" i="1" s="1"/>
  <c r="AM186" i="1"/>
  <c r="AL186" i="1"/>
  <c r="AC186" i="1"/>
  <c r="AE186" i="1" s="1"/>
  <c r="AZ185" i="1"/>
  <c r="AY185" i="1"/>
  <c r="AX185" i="1" s="1"/>
  <c r="AM185" i="1"/>
  <c r="AL185" i="1"/>
  <c r="AC185" i="1"/>
  <c r="AE185" i="1" s="1"/>
  <c r="AZ184" i="1"/>
  <c r="AY184" i="1"/>
  <c r="AX184" i="1" s="1"/>
  <c r="AM184" i="1"/>
  <c r="AL184" i="1"/>
  <c r="AC184" i="1"/>
  <c r="AE184" i="1" s="1"/>
  <c r="AZ183" i="1"/>
  <c r="AY183" i="1"/>
  <c r="AX183" i="1" s="1"/>
  <c r="AM183" i="1"/>
  <c r="AL183" i="1"/>
  <c r="AC183" i="1"/>
  <c r="AE183" i="1" s="1"/>
  <c r="AZ182" i="1"/>
  <c r="AY182" i="1"/>
  <c r="AX182" i="1" s="1"/>
  <c r="AM182" i="1"/>
  <c r="AL182" i="1"/>
  <c r="AC182" i="1"/>
  <c r="AE182" i="1" s="1"/>
  <c r="AZ181" i="1"/>
  <c r="AY181" i="1"/>
  <c r="AX181" i="1" s="1"/>
  <c r="AM181" i="1"/>
  <c r="AL181" i="1"/>
  <c r="AC181" i="1"/>
  <c r="AE181" i="1" s="1"/>
  <c r="AZ180" i="1"/>
  <c r="AY180" i="1"/>
  <c r="AX180" i="1" s="1"/>
  <c r="AM180" i="1"/>
  <c r="AL180" i="1"/>
  <c r="AE180" i="1"/>
  <c r="AC180" i="1"/>
  <c r="AZ179" i="1"/>
  <c r="AY179" i="1"/>
  <c r="AX179" i="1" s="1"/>
  <c r="AM179" i="1"/>
  <c r="AL179" i="1"/>
  <c r="AC179" i="1"/>
  <c r="AE179" i="1" s="1"/>
  <c r="AZ178" i="1"/>
  <c r="AY178" i="1"/>
  <c r="AX178" i="1" s="1"/>
  <c r="AM178" i="1"/>
  <c r="AL178" i="1"/>
  <c r="AC178" i="1"/>
  <c r="AE178" i="1" s="1"/>
  <c r="AZ177" i="1"/>
  <c r="AY177" i="1"/>
  <c r="AX177" i="1"/>
  <c r="AM177" i="1"/>
  <c r="AL177" i="1"/>
  <c r="AC177" i="1"/>
  <c r="AE177" i="1" s="1"/>
  <c r="AZ176" i="1"/>
  <c r="AY176" i="1"/>
  <c r="AX176" i="1" s="1"/>
  <c r="AM176" i="1"/>
  <c r="AL176" i="1"/>
  <c r="AC176" i="1"/>
  <c r="AE176" i="1" s="1"/>
  <c r="AZ175" i="1"/>
  <c r="AY175" i="1"/>
  <c r="AX175" i="1" s="1"/>
  <c r="AM175" i="1"/>
  <c r="AL175" i="1"/>
  <c r="AC175" i="1"/>
  <c r="AE175" i="1" s="1"/>
  <c r="AZ174" i="1"/>
  <c r="AY174" i="1"/>
  <c r="AX174" i="1" s="1"/>
  <c r="AM174" i="1"/>
  <c r="AL174" i="1"/>
  <c r="AC174" i="1"/>
  <c r="AE174" i="1" s="1"/>
  <c r="AZ173" i="1"/>
  <c r="AY173" i="1"/>
  <c r="AX173" i="1" s="1"/>
  <c r="AM173" i="1"/>
  <c r="AL173" i="1"/>
  <c r="AC173" i="1"/>
  <c r="AE173" i="1" s="1"/>
  <c r="AZ172" i="1"/>
  <c r="AY172" i="1"/>
  <c r="AX172" i="1" s="1"/>
  <c r="AM172" i="1"/>
  <c r="AL172" i="1"/>
  <c r="AC172" i="1"/>
  <c r="AE172" i="1" s="1"/>
  <c r="AZ171" i="1"/>
  <c r="AY171" i="1"/>
  <c r="AX171" i="1"/>
  <c r="AM171" i="1"/>
  <c r="AL171" i="1"/>
  <c r="AC171" i="1"/>
  <c r="AE171" i="1" s="1"/>
  <c r="AZ170" i="1"/>
  <c r="AY170" i="1"/>
  <c r="AX170" i="1" s="1"/>
  <c r="AM170" i="1"/>
  <c r="AL170" i="1"/>
  <c r="AC170" i="1"/>
  <c r="AE170" i="1" s="1"/>
  <c r="AZ169" i="1"/>
  <c r="AY169" i="1"/>
  <c r="AX169" i="1" s="1"/>
  <c r="AM169" i="1"/>
  <c r="AL169" i="1"/>
  <c r="AC169" i="1"/>
  <c r="AE169" i="1" s="1"/>
  <c r="AZ168" i="1"/>
  <c r="AY168" i="1"/>
  <c r="AX168" i="1" s="1"/>
  <c r="AM168" i="1"/>
  <c r="AL168" i="1"/>
  <c r="AC168" i="1"/>
  <c r="AE168" i="1" s="1"/>
  <c r="AZ167" i="1"/>
  <c r="AY167" i="1"/>
  <c r="AX167" i="1" s="1"/>
  <c r="AM167" i="1"/>
  <c r="AL167" i="1"/>
  <c r="AC167" i="1"/>
  <c r="AE167" i="1" s="1"/>
  <c r="AZ166" i="1"/>
  <c r="AY166" i="1"/>
  <c r="AX166" i="1" s="1"/>
  <c r="AM166" i="1"/>
  <c r="AL166" i="1"/>
  <c r="AC166" i="1"/>
  <c r="AE166" i="1" s="1"/>
  <c r="AZ165" i="1"/>
  <c r="AY165" i="1"/>
  <c r="AX165" i="1" s="1"/>
  <c r="AM165" i="1"/>
  <c r="AL165" i="1"/>
  <c r="AC165" i="1"/>
  <c r="AE165" i="1" s="1"/>
  <c r="AZ164" i="1"/>
  <c r="AY164" i="1"/>
  <c r="AX164" i="1" s="1"/>
  <c r="AM164" i="1"/>
  <c r="AL164" i="1"/>
  <c r="AC164" i="1"/>
  <c r="AE164" i="1" s="1"/>
  <c r="AZ163" i="1"/>
  <c r="AY163" i="1"/>
  <c r="AX163" i="1" s="1"/>
  <c r="AM163" i="1"/>
  <c r="AL163" i="1"/>
  <c r="AC163" i="1"/>
  <c r="AE163" i="1" s="1"/>
  <c r="AZ162" i="1"/>
  <c r="AY162" i="1"/>
  <c r="AX162" i="1" s="1"/>
  <c r="AM162" i="1"/>
  <c r="AL162" i="1"/>
  <c r="AC162" i="1"/>
  <c r="AE162" i="1" s="1"/>
  <c r="AZ161" i="1"/>
  <c r="AY161" i="1"/>
  <c r="AX161" i="1" s="1"/>
  <c r="AM161" i="1"/>
  <c r="AL161" i="1"/>
  <c r="AC161" i="1"/>
  <c r="AE161" i="1" s="1"/>
  <c r="AZ160" i="1"/>
  <c r="AY160" i="1"/>
  <c r="AX160" i="1" s="1"/>
  <c r="AM160" i="1"/>
  <c r="AL160" i="1"/>
  <c r="AC160" i="1"/>
  <c r="AE160" i="1" s="1"/>
  <c r="AZ159" i="1"/>
  <c r="AY159" i="1"/>
  <c r="AX159" i="1" s="1"/>
  <c r="AM159" i="1"/>
  <c r="AL159" i="1"/>
  <c r="AC159" i="1"/>
  <c r="AE159" i="1" s="1"/>
  <c r="AZ158" i="1"/>
  <c r="AY158" i="1"/>
  <c r="AX158" i="1" s="1"/>
  <c r="AM158" i="1"/>
  <c r="AL158" i="1"/>
  <c r="AC158" i="1"/>
  <c r="AE158" i="1" s="1"/>
  <c r="AZ157" i="1"/>
  <c r="AY157" i="1"/>
  <c r="AX157" i="1" s="1"/>
  <c r="AM157" i="1"/>
  <c r="AL157" i="1"/>
  <c r="AC157" i="1"/>
  <c r="AE157" i="1" s="1"/>
  <c r="AZ156" i="1"/>
  <c r="AY156" i="1"/>
  <c r="AX156" i="1" s="1"/>
  <c r="AM156" i="1"/>
  <c r="AL156" i="1"/>
  <c r="AC156" i="1"/>
  <c r="AE156" i="1" s="1"/>
  <c r="AZ155" i="1"/>
  <c r="AY155" i="1"/>
  <c r="AX155" i="1" s="1"/>
  <c r="AM155" i="1"/>
  <c r="AL155" i="1"/>
  <c r="AC155" i="1"/>
  <c r="AE155" i="1" s="1"/>
  <c r="AZ154" i="1"/>
  <c r="AY154" i="1"/>
  <c r="AX154" i="1" s="1"/>
  <c r="AM154" i="1"/>
  <c r="AL154" i="1"/>
  <c r="AC154" i="1"/>
  <c r="AE154" i="1" s="1"/>
  <c r="AZ153" i="1"/>
  <c r="AY153" i="1"/>
  <c r="AX153" i="1" s="1"/>
  <c r="AM153" i="1"/>
  <c r="AL153" i="1"/>
  <c r="AC153" i="1"/>
  <c r="AE153" i="1" s="1"/>
  <c r="AZ152" i="1"/>
  <c r="AY152" i="1"/>
  <c r="AX152" i="1" s="1"/>
  <c r="AM152" i="1"/>
  <c r="AL152" i="1"/>
  <c r="AC152" i="1"/>
  <c r="AE152" i="1" s="1"/>
  <c r="AZ151" i="1"/>
  <c r="AY151" i="1"/>
  <c r="AX151" i="1" s="1"/>
  <c r="AM151" i="1"/>
  <c r="AL151" i="1"/>
  <c r="AC151" i="1"/>
  <c r="AE151" i="1" s="1"/>
  <c r="AZ150" i="1"/>
  <c r="AY150" i="1"/>
  <c r="AX150" i="1" s="1"/>
  <c r="AM150" i="1"/>
  <c r="AL150" i="1"/>
  <c r="AC150" i="1"/>
  <c r="AE150" i="1" s="1"/>
  <c r="AZ149" i="1"/>
  <c r="AY149" i="1"/>
  <c r="AX149" i="1" s="1"/>
  <c r="AM149" i="1"/>
  <c r="AL149" i="1"/>
  <c r="AC149" i="1"/>
  <c r="AE149" i="1" s="1"/>
  <c r="AZ148" i="1"/>
  <c r="AY148" i="1"/>
  <c r="AX148" i="1" s="1"/>
  <c r="AM148" i="1"/>
  <c r="AL148" i="1"/>
  <c r="AC148" i="1"/>
  <c r="AE148" i="1" s="1"/>
  <c r="AZ147" i="1"/>
  <c r="AY147" i="1"/>
  <c r="AX147" i="1" s="1"/>
  <c r="AM147" i="1"/>
  <c r="AL147" i="1"/>
  <c r="AE147" i="1"/>
  <c r="AC147" i="1"/>
  <c r="AZ146" i="1"/>
  <c r="AY146" i="1"/>
  <c r="AX146" i="1"/>
  <c r="AM146" i="1"/>
  <c r="AL146" i="1"/>
  <c r="AC146" i="1"/>
  <c r="AE146" i="1" s="1"/>
  <c r="AZ145" i="1"/>
  <c r="AY145" i="1"/>
  <c r="AX145" i="1" s="1"/>
  <c r="AM145" i="1"/>
  <c r="AL145" i="1"/>
  <c r="AC145" i="1"/>
  <c r="AE145" i="1" s="1"/>
  <c r="AZ144" i="1"/>
  <c r="AY144" i="1"/>
  <c r="AX144" i="1" s="1"/>
  <c r="AM144" i="1"/>
  <c r="AL144" i="1"/>
  <c r="AC144" i="1"/>
  <c r="AE144" i="1" s="1"/>
  <c r="AZ143" i="1"/>
  <c r="AY143" i="1"/>
  <c r="AX143" i="1" s="1"/>
  <c r="AM143" i="1"/>
  <c r="AL143" i="1"/>
  <c r="AC143" i="1"/>
  <c r="AE143" i="1" s="1"/>
  <c r="AZ142" i="1"/>
  <c r="AY142" i="1"/>
  <c r="AX142" i="1" s="1"/>
  <c r="AM142" i="1"/>
  <c r="AL142" i="1"/>
  <c r="AC142" i="1"/>
  <c r="AE142" i="1" s="1"/>
  <c r="AZ141" i="1"/>
  <c r="AY141" i="1"/>
  <c r="AX141" i="1" s="1"/>
  <c r="AM141" i="1"/>
  <c r="AL141" i="1"/>
  <c r="AC141" i="1"/>
  <c r="AE141" i="1" s="1"/>
  <c r="AZ140" i="1"/>
  <c r="AY140" i="1"/>
  <c r="AX140" i="1" s="1"/>
  <c r="AM140" i="1"/>
  <c r="AL140" i="1"/>
  <c r="AC140" i="1"/>
  <c r="AE140" i="1" s="1"/>
  <c r="AZ139" i="1"/>
  <c r="AY139" i="1"/>
  <c r="AX139" i="1" s="1"/>
  <c r="AM139" i="1"/>
  <c r="AL139" i="1"/>
  <c r="AC139" i="1"/>
  <c r="AE139" i="1" s="1"/>
  <c r="AZ138" i="1"/>
  <c r="AY138" i="1"/>
  <c r="AX138" i="1" s="1"/>
  <c r="AM138" i="1"/>
  <c r="AL138" i="1"/>
  <c r="AC138" i="1"/>
  <c r="AE138" i="1" s="1"/>
  <c r="AZ137" i="1"/>
  <c r="AY137" i="1"/>
  <c r="AX137" i="1" s="1"/>
  <c r="AM137" i="1"/>
  <c r="AL137" i="1"/>
  <c r="AC137" i="1"/>
  <c r="AE137" i="1" s="1"/>
  <c r="AZ136" i="1"/>
  <c r="AY136" i="1"/>
  <c r="AX136" i="1" s="1"/>
  <c r="AM136" i="1"/>
  <c r="AL136" i="1"/>
  <c r="AC136" i="1"/>
  <c r="AE136" i="1" s="1"/>
  <c r="AZ135" i="1"/>
  <c r="AY135" i="1"/>
  <c r="AX135" i="1" s="1"/>
  <c r="AM135" i="1"/>
  <c r="AL135" i="1"/>
  <c r="AC135" i="1"/>
  <c r="AE135" i="1" s="1"/>
  <c r="AZ134" i="1"/>
  <c r="AY134" i="1"/>
  <c r="AX134" i="1" s="1"/>
  <c r="AM134" i="1"/>
  <c r="AL134" i="1"/>
  <c r="AC134" i="1"/>
  <c r="AE134" i="1" s="1"/>
  <c r="AZ133" i="1"/>
  <c r="AY133" i="1"/>
  <c r="AX133" i="1" s="1"/>
  <c r="AM133" i="1"/>
  <c r="AL133" i="1"/>
  <c r="AC133" i="1"/>
  <c r="AE133" i="1" s="1"/>
  <c r="AZ132" i="1"/>
  <c r="AY132" i="1"/>
  <c r="AX132" i="1" s="1"/>
  <c r="AM132" i="1"/>
  <c r="AL132" i="1"/>
  <c r="AC132" i="1"/>
  <c r="AE132" i="1" s="1"/>
  <c r="AZ131" i="1"/>
  <c r="AY131" i="1"/>
  <c r="AX131" i="1" s="1"/>
  <c r="AM131" i="1"/>
  <c r="AL131" i="1"/>
  <c r="AC131" i="1"/>
  <c r="AE131" i="1" s="1"/>
  <c r="AZ130" i="1"/>
  <c r="AY130" i="1"/>
  <c r="AX130" i="1"/>
  <c r="AM130" i="1"/>
  <c r="AL130" i="1"/>
  <c r="AC130" i="1"/>
  <c r="AE130" i="1" s="1"/>
  <c r="AZ129" i="1"/>
  <c r="AY129" i="1"/>
  <c r="AX129" i="1" s="1"/>
  <c r="AM129" i="1"/>
  <c r="AL129" i="1"/>
  <c r="AC129" i="1"/>
  <c r="AE129" i="1" s="1"/>
  <c r="AZ128" i="1"/>
  <c r="AY128" i="1"/>
  <c r="AX128" i="1" s="1"/>
  <c r="AM128" i="1"/>
  <c r="AL128" i="1"/>
  <c r="AC128" i="1"/>
  <c r="AE128" i="1" s="1"/>
  <c r="AZ127" i="1"/>
  <c r="AY127" i="1"/>
  <c r="AX127" i="1" s="1"/>
  <c r="AM127" i="1"/>
  <c r="AL127" i="1"/>
  <c r="AC127" i="1"/>
  <c r="AE127" i="1" s="1"/>
  <c r="AZ126" i="1"/>
  <c r="AY126" i="1"/>
  <c r="AX126" i="1" s="1"/>
  <c r="AM126" i="1"/>
  <c r="AL126" i="1"/>
  <c r="AC126" i="1"/>
  <c r="AE126" i="1" s="1"/>
  <c r="AZ125" i="1"/>
  <c r="AY125" i="1"/>
  <c r="AX125" i="1" s="1"/>
  <c r="AM125" i="1"/>
  <c r="AL125" i="1"/>
  <c r="AC125" i="1"/>
  <c r="AE125" i="1" s="1"/>
  <c r="AZ124" i="1"/>
  <c r="AY124" i="1"/>
  <c r="AX124" i="1" s="1"/>
  <c r="AM124" i="1"/>
  <c r="AL124" i="1"/>
  <c r="AC124" i="1"/>
  <c r="AE124" i="1" s="1"/>
  <c r="AZ123" i="1"/>
  <c r="AY123" i="1"/>
  <c r="AX123" i="1" s="1"/>
  <c r="AM123" i="1"/>
  <c r="AL123" i="1"/>
  <c r="AC123" i="1"/>
  <c r="AE123" i="1" s="1"/>
  <c r="AZ122" i="1"/>
  <c r="AY122" i="1"/>
  <c r="AX122" i="1" s="1"/>
  <c r="AM122" i="1"/>
  <c r="AL122" i="1"/>
  <c r="AC122" i="1"/>
  <c r="AE122" i="1" s="1"/>
  <c r="AZ121" i="1"/>
  <c r="AY121" i="1"/>
  <c r="AX121" i="1" s="1"/>
  <c r="AM121" i="1"/>
  <c r="AL121" i="1"/>
  <c r="AC121" i="1"/>
  <c r="AE121" i="1" s="1"/>
  <c r="AZ120" i="1"/>
  <c r="AY120" i="1"/>
  <c r="AX120" i="1" s="1"/>
  <c r="AM120" i="1"/>
  <c r="AL120" i="1"/>
  <c r="AC120" i="1"/>
  <c r="AE120" i="1" s="1"/>
  <c r="AZ119" i="1"/>
  <c r="AY119" i="1"/>
  <c r="AX119" i="1" s="1"/>
  <c r="AM119" i="1"/>
  <c r="AL119" i="1"/>
  <c r="AC119" i="1"/>
  <c r="AE119" i="1" s="1"/>
  <c r="AZ118" i="1"/>
  <c r="AY118" i="1"/>
  <c r="AX118" i="1" s="1"/>
  <c r="AM118" i="1"/>
  <c r="AL118" i="1"/>
  <c r="AC118" i="1"/>
  <c r="AE118" i="1" s="1"/>
  <c r="AZ117" i="1"/>
  <c r="AY117" i="1"/>
  <c r="AX117" i="1" s="1"/>
  <c r="AM117" i="1"/>
  <c r="AL117" i="1"/>
  <c r="AC117" i="1"/>
  <c r="AE117" i="1" s="1"/>
  <c r="AZ116" i="1"/>
  <c r="AY116" i="1"/>
  <c r="AX116" i="1" s="1"/>
  <c r="AM116" i="1"/>
  <c r="AL116" i="1"/>
  <c r="AC116" i="1"/>
  <c r="AE116" i="1" s="1"/>
  <c r="AZ115" i="1"/>
  <c r="AY115" i="1"/>
  <c r="AX115" i="1" s="1"/>
  <c r="AM115" i="1"/>
  <c r="AL115" i="1"/>
  <c r="AC115" i="1"/>
  <c r="AE115" i="1" s="1"/>
  <c r="AZ114" i="1"/>
  <c r="AY114" i="1"/>
  <c r="AX114" i="1" s="1"/>
  <c r="AM114" i="1"/>
  <c r="AL114" i="1"/>
  <c r="AC114" i="1"/>
  <c r="AE114" i="1" s="1"/>
  <c r="AZ113" i="1"/>
  <c r="AY113" i="1"/>
  <c r="AX113" i="1" s="1"/>
  <c r="AM113" i="1"/>
  <c r="AL113" i="1"/>
  <c r="AC113" i="1"/>
  <c r="AE113" i="1" s="1"/>
  <c r="AZ112" i="1"/>
  <c r="AY112" i="1"/>
  <c r="AX112" i="1" s="1"/>
  <c r="AM112" i="1"/>
  <c r="AL112" i="1"/>
  <c r="AC112" i="1"/>
  <c r="AE112" i="1" s="1"/>
  <c r="AZ111" i="1"/>
  <c r="AY111" i="1"/>
  <c r="AX111" i="1" s="1"/>
  <c r="AM111" i="1"/>
  <c r="AL111" i="1"/>
  <c r="AC111" i="1"/>
  <c r="AE111" i="1" s="1"/>
  <c r="AZ110" i="1"/>
  <c r="AY110" i="1"/>
  <c r="AX110" i="1" s="1"/>
  <c r="AM110" i="1"/>
  <c r="AL110" i="1"/>
  <c r="AC110" i="1"/>
  <c r="AE110" i="1" s="1"/>
  <c r="AZ109" i="1"/>
  <c r="AY109" i="1"/>
  <c r="AX109" i="1" s="1"/>
  <c r="AM109" i="1"/>
  <c r="AL109" i="1"/>
  <c r="AC109" i="1"/>
  <c r="AE109" i="1" s="1"/>
  <c r="AZ108" i="1"/>
  <c r="AY108" i="1"/>
  <c r="AX108" i="1" s="1"/>
  <c r="AM108" i="1"/>
  <c r="AL108" i="1"/>
  <c r="AC108" i="1"/>
  <c r="AE108" i="1" s="1"/>
  <c r="AZ107" i="1"/>
  <c r="AY107" i="1"/>
  <c r="AX107" i="1"/>
  <c r="AM107" i="1"/>
  <c r="AL107" i="1"/>
  <c r="AC107" i="1"/>
  <c r="AE107" i="1" s="1"/>
  <c r="AZ106" i="1"/>
  <c r="AY106" i="1"/>
  <c r="AX106" i="1" s="1"/>
  <c r="AM106" i="1"/>
  <c r="AL106" i="1"/>
  <c r="AC106" i="1"/>
  <c r="AE106" i="1" s="1"/>
  <c r="AZ105" i="1"/>
  <c r="AY105" i="1"/>
  <c r="AX105" i="1" s="1"/>
  <c r="AM105" i="1"/>
  <c r="AL105" i="1"/>
  <c r="AC105" i="1"/>
  <c r="AE105" i="1" s="1"/>
  <c r="AZ104" i="1"/>
  <c r="AY104" i="1"/>
  <c r="AX104" i="1" s="1"/>
  <c r="AM104" i="1"/>
  <c r="AL104" i="1"/>
  <c r="AC104" i="1"/>
  <c r="AE104" i="1" s="1"/>
  <c r="AZ103" i="1"/>
  <c r="AY103" i="1"/>
  <c r="AX103" i="1" s="1"/>
  <c r="AM103" i="1"/>
  <c r="AL103" i="1"/>
  <c r="AC103" i="1"/>
  <c r="AE103" i="1" s="1"/>
  <c r="AZ102" i="1"/>
  <c r="AY102" i="1"/>
  <c r="AX102" i="1" s="1"/>
  <c r="AM102" i="1"/>
  <c r="AL102" i="1"/>
  <c r="AC102" i="1"/>
  <c r="AE102" i="1" s="1"/>
  <c r="AZ101" i="1"/>
  <c r="AY101" i="1"/>
  <c r="AX101" i="1" s="1"/>
  <c r="AM101" i="1"/>
  <c r="AL101" i="1"/>
  <c r="AC101" i="1"/>
  <c r="AE101" i="1" s="1"/>
  <c r="AZ100" i="1"/>
  <c r="AY100" i="1"/>
  <c r="AX100" i="1" s="1"/>
  <c r="AM100" i="1"/>
  <c r="AL100" i="1"/>
  <c r="AC100" i="1"/>
  <c r="AE100" i="1" s="1"/>
  <c r="AZ99" i="1"/>
  <c r="AY99" i="1"/>
  <c r="AX99" i="1" s="1"/>
  <c r="AM99" i="1"/>
  <c r="AL99" i="1"/>
  <c r="AC99" i="1"/>
  <c r="AE99" i="1" s="1"/>
  <c r="AZ98" i="1"/>
  <c r="AY98" i="1"/>
  <c r="AX98" i="1"/>
  <c r="AM98" i="1"/>
  <c r="AL98" i="1"/>
  <c r="AC98" i="1"/>
  <c r="AE98" i="1" s="1"/>
  <c r="AZ97" i="1"/>
  <c r="AY97" i="1"/>
  <c r="AX97" i="1" s="1"/>
  <c r="AM97" i="1"/>
  <c r="AL97" i="1"/>
  <c r="AC97" i="1"/>
  <c r="AE97" i="1" s="1"/>
  <c r="AZ96" i="1"/>
  <c r="AY96" i="1"/>
  <c r="AX96" i="1" s="1"/>
  <c r="AM96" i="1"/>
  <c r="AL96" i="1"/>
  <c r="AC96" i="1"/>
  <c r="AE96" i="1" s="1"/>
  <c r="AZ95" i="1"/>
  <c r="AY95" i="1"/>
  <c r="AX95" i="1" s="1"/>
  <c r="AM95" i="1"/>
  <c r="AL95" i="1"/>
  <c r="AC95" i="1"/>
  <c r="AE95" i="1" s="1"/>
  <c r="AZ94" i="1"/>
  <c r="AY94" i="1"/>
  <c r="AX94" i="1" s="1"/>
  <c r="AM94" i="1"/>
  <c r="AL94" i="1"/>
  <c r="AC94" i="1"/>
  <c r="AE94" i="1" s="1"/>
  <c r="AZ93" i="1"/>
  <c r="AY93" i="1"/>
  <c r="AX93" i="1" s="1"/>
  <c r="AM93" i="1"/>
  <c r="AL93" i="1"/>
  <c r="AC93" i="1"/>
  <c r="AE93" i="1" s="1"/>
  <c r="AZ92" i="1"/>
  <c r="AY92" i="1"/>
  <c r="AX92" i="1" s="1"/>
  <c r="AM92" i="1"/>
  <c r="AL92" i="1"/>
  <c r="AC92" i="1"/>
  <c r="AE92" i="1" s="1"/>
  <c r="AZ91" i="1"/>
  <c r="AY91" i="1"/>
  <c r="AX91" i="1"/>
  <c r="AM91" i="1"/>
  <c r="AL91" i="1"/>
  <c r="AC91" i="1"/>
  <c r="AE91" i="1" s="1"/>
  <c r="AZ90" i="1"/>
  <c r="AY90" i="1"/>
  <c r="AX90" i="1" s="1"/>
  <c r="AM90" i="1"/>
  <c r="AL90" i="1"/>
  <c r="AC90" i="1"/>
  <c r="AE90" i="1" s="1"/>
  <c r="AZ89" i="1"/>
  <c r="AY89" i="1"/>
  <c r="AX89" i="1" s="1"/>
  <c r="AM89" i="1"/>
  <c r="AL89" i="1"/>
  <c r="AC89" i="1"/>
  <c r="AE89" i="1" s="1"/>
  <c r="AZ88" i="1"/>
  <c r="AY88" i="1"/>
  <c r="AX88" i="1" s="1"/>
  <c r="AM88" i="1"/>
  <c r="AL88" i="1"/>
  <c r="AC88" i="1"/>
  <c r="AE88" i="1" s="1"/>
  <c r="AZ87" i="1"/>
  <c r="AY87" i="1"/>
  <c r="AX87" i="1" s="1"/>
  <c r="AM87" i="1"/>
  <c r="AL87" i="1"/>
  <c r="AC87" i="1"/>
  <c r="AE87" i="1" s="1"/>
  <c r="AZ86" i="1"/>
  <c r="AY86" i="1"/>
  <c r="AX86" i="1" s="1"/>
  <c r="AM86" i="1"/>
  <c r="AL86" i="1"/>
  <c r="AC86" i="1"/>
  <c r="AE86" i="1" s="1"/>
  <c r="AZ85" i="1"/>
  <c r="AY85" i="1"/>
  <c r="AX85" i="1" s="1"/>
  <c r="AM85" i="1"/>
  <c r="AL85" i="1"/>
  <c r="AC85" i="1"/>
  <c r="AE85" i="1" s="1"/>
  <c r="AZ84" i="1"/>
  <c r="AY84" i="1"/>
  <c r="AX84" i="1" s="1"/>
  <c r="AM84" i="1"/>
  <c r="AL84" i="1"/>
  <c r="AC84" i="1"/>
  <c r="AE84" i="1" s="1"/>
  <c r="AZ83" i="1"/>
  <c r="AY83" i="1"/>
  <c r="AX83" i="1"/>
  <c r="AM83" i="1"/>
  <c r="AL83" i="1"/>
  <c r="AC83" i="1"/>
  <c r="AE83" i="1" s="1"/>
  <c r="AZ82" i="1"/>
  <c r="AY82" i="1"/>
  <c r="AX82" i="1" s="1"/>
  <c r="AM82" i="1"/>
  <c r="AL82" i="1"/>
  <c r="AC82" i="1"/>
  <c r="AE82" i="1" s="1"/>
  <c r="AZ81" i="1"/>
  <c r="AY81" i="1"/>
  <c r="AX81" i="1" s="1"/>
  <c r="AM81" i="1"/>
  <c r="AL81" i="1"/>
  <c r="AC81" i="1"/>
  <c r="AE81" i="1" s="1"/>
  <c r="AZ80" i="1"/>
  <c r="AY80" i="1"/>
  <c r="AX80" i="1" s="1"/>
  <c r="AM80" i="1"/>
  <c r="AL80" i="1"/>
  <c r="AC80" i="1"/>
  <c r="AE80" i="1" s="1"/>
  <c r="AZ79" i="1"/>
  <c r="AY79" i="1"/>
  <c r="AX79" i="1" s="1"/>
  <c r="AM79" i="1"/>
  <c r="AL79" i="1"/>
  <c r="AC79" i="1"/>
  <c r="AE79" i="1" s="1"/>
  <c r="AZ78" i="1"/>
  <c r="AY78" i="1"/>
  <c r="AX78" i="1" s="1"/>
  <c r="AM78" i="1"/>
  <c r="AL78" i="1"/>
  <c r="AC78" i="1"/>
  <c r="AE78" i="1" s="1"/>
  <c r="AZ77" i="1"/>
  <c r="AY77" i="1"/>
  <c r="AX77" i="1" s="1"/>
  <c r="AM77" i="1"/>
  <c r="AL77" i="1"/>
  <c r="AC77" i="1"/>
  <c r="AE77" i="1" s="1"/>
  <c r="AZ76" i="1"/>
  <c r="AY76" i="1"/>
  <c r="AX76" i="1" s="1"/>
  <c r="AM76" i="1"/>
  <c r="AL76" i="1"/>
  <c r="AC76" i="1"/>
  <c r="AE76" i="1" s="1"/>
  <c r="AZ75" i="1"/>
  <c r="AY75" i="1"/>
  <c r="AX75" i="1" s="1"/>
  <c r="AM75" i="1"/>
  <c r="AL75" i="1"/>
  <c r="AC75" i="1"/>
  <c r="AE75" i="1" s="1"/>
  <c r="AZ74" i="1"/>
  <c r="AY74" i="1"/>
  <c r="AX74" i="1" s="1"/>
  <c r="AM74" i="1"/>
  <c r="AL74" i="1"/>
  <c r="AC74" i="1"/>
  <c r="AE74" i="1" s="1"/>
  <c r="AZ73" i="1"/>
  <c r="AY73" i="1"/>
  <c r="AX73" i="1" s="1"/>
  <c r="AM73" i="1"/>
  <c r="AL73" i="1"/>
  <c r="AC73" i="1"/>
  <c r="AE73" i="1" s="1"/>
  <c r="AZ72" i="1"/>
  <c r="AY72" i="1"/>
  <c r="AX72" i="1" s="1"/>
  <c r="AM72" i="1"/>
  <c r="AL72" i="1"/>
  <c r="AC72" i="1"/>
  <c r="AE72" i="1" s="1"/>
  <c r="AZ71" i="1"/>
  <c r="AY71" i="1"/>
  <c r="AX71" i="1" s="1"/>
  <c r="AM71" i="1"/>
  <c r="AL71" i="1"/>
  <c r="AC71" i="1"/>
  <c r="AE71" i="1" s="1"/>
  <c r="AZ70" i="1"/>
  <c r="AY70" i="1"/>
  <c r="AX70" i="1" s="1"/>
  <c r="AM70" i="1"/>
  <c r="AL70" i="1"/>
  <c r="AC70" i="1"/>
  <c r="AE70" i="1" s="1"/>
  <c r="AZ69" i="1"/>
  <c r="AY69" i="1"/>
  <c r="AX69" i="1" s="1"/>
  <c r="AM69" i="1"/>
  <c r="AL69" i="1"/>
  <c r="AC69" i="1"/>
  <c r="AE69" i="1" s="1"/>
  <c r="AZ68" i="1"/>
  <c r="AY68" i="1"/>
  <c r="AX68" i="1" s="1"/>
  <c r="AM68" i="1"/>
  <c r="AL68" i="1"/>
  <c r="AC68" i="1"/>
  <c r="AE68" i="1" s="1"/>
  <c r="AZ67" i="1"/>
  <c r="AY67" i="1"/>
  <c r="AX67" i="1"/>
  <c r="AM67" i="1"/>
  <c r="AL67" i="1"/>
  <c r="AC67" i="1"/>
  <c r="AE67" i="1" s="1"/>
  <c r="AZ66" i="1"/>
  <c r="AY66" i="1"/>
  <c r="AX66" i="1" s="1"/>
  <c r="AM66" i="1"/>
  <c r="AL66" i="1"/>
  <c r="AC66" i="1"/>
  <c r="AE66" i="1" s="1"/>
  <c r="AZ65" i="1"/>
  <c r="AY65" i="1"/>
  <c r="AX65" i="1" s="1"/>
  <c r="AM65" i="1"/>
  <c r="AL65" i="1"/>
  <c r="AC65" i="1"/>
  <c r="AE65" i="1" s="1"/>
  <c r="AZ64" i="1"/>
  <c r="AY64" i="1"/>
  <c r="AX64" i="1" s="1"/>
  <c r="AM64" i="1"/>
  <c r="AL64" i="1"/>
  <c r="AC64" i="1"/>
  <c r="AE64" i="1" s="1"/>
  <c r="AZ63" i="1"/>
  <c r="AY63" i="1"/>
  <c r="AX63" i="1" s="1"/>
  <c r="AM63" i="1"/>
  <c r="AL63" i="1"/>
  <c r="AC63" i="1"/>
  <c r="AE63" i="1" s="1"/>
  <c r="AZ62" i="1"/>
  <c r="AY62" i="1"/>
  <c r="AX62" i="1" s="1"/>
  <c r="AM62" i="1"/>
  <c r="AL62" i="1"/>
  <c r="AC62" i="1"/>
  <c r="AE62" i="1" s="1"/>
  <c r="AZ61" i="1"/>
  <c r="AY61" i="1"/>
  <c r="AX61" i="1" s="1"/>
  <c r="AM61" i="1"/>
  <c r="AL61" i="1"/>
  <c r="AC61" i="1"/>
  <c r="AE61" i="1" s="1"/>
  <c r="AZ60" i="1"/>
  <c r="AY60" i="1"/>
  <c r="AX60" i="1" s="1"/>
  <c r="AM60" i="1"/>
  <c r="AL60" i="1"/>
  <c r="AC60" i="1"/>
  <c r="AE60" i="1" s="1"/>
  <c r="AZ59" i="1"/>
  <c r="AY59" i="1"/>
  <c r="AX59" i="1"/>
  <c r="AM59" i="1"/>
  <c r="AL59" i="1"/>
  <c r="AC59" i="1"/>
  <c r="AE59" i="1" s="1"/>
  <c r="AZ58" i="1"/>
  <c r="AY58" i="1"/>
  <c r="AX58" i="1" s="1"/>
  <c r="AM58" i="1"/>
  <c r="AL58" i="1"/>
  <c r="AC58" i="1"/>
  <c r="AE58" i="1" s="1"/>
  <c r="AZ57" i="1"/>
  <c r="AY57" i="1"/>
  <c r="AX57" i="1" s="1"/>
  <c r="AM57" i="1"/>
  <c r="AL57" i="1"/>
  <c r="AE57" i="1"/>
  <c r="AC57" i="1"/>
  <c r="AZ56" i="1"/>
  <c r="AY56" i="1"/>
  <c r="AX56" i="1" s="1"/>
  <c r="AM56" i="1"/>
  <c r="AL56" i="1"/>
  <c r="AC56" i="1"/>
  <c r="AE56" i="1" s="1"/>
  <c r="AZ55" i="1"/>
  <c r="AY55" i="1"/>
  <c r="AX55" i="1" s="1"/>
  <c r="AM55" i="1"/>
  <c r="AL55" i="1"/>
  <c r="AC55" i="1"/>
  <c r="AE55" i="1" s="1"/>
  <c r="AZ54" i="1"/>
  <c r="AY54" i="1"/>
  <c r="AX54" i="1" s="1"/>
  <c r="AM54" i="1"/>
  <c r="AL54" i="1"/>
  <c r="AC54" i="1"/>
  <c r="AE54" i="1" s="1"/>
  <c r="AZ53" i="1"/>
  <c r="AY53" i="1"/>
  <c r="AX53" i="1" s="1"/>
  <c r="AM53" i="1"/>
  <c r="AL53" i="1"/>
  <c r="AC53" i="1"/>
  <c r="AE53" i="1" s="1"/>
  <c r="AZ52" i="1"/>
  <c r="AY52" i="1"/>
  <c r="AX52" i="1" s="1"/>
  <c r="AM52" i="1"/>
  <c r="AL52" i="1"/>
  <c r="AC52" i="1"/>
  <c r="AE52" i="1" s="1"/>
  <c r="AZ51" i="1"/>
  <c r="AY51" i="1"/>
  <c r="AX51" i="1"/>
  <c r="AM51" i="1"/>
  <c r="AL51" i="1"/>
  <c r="AC51" i="1"/>
  <c r="AE51" i="1" s="1"/>
  <c r="AZ50" i="1"/>
  <c r="AY50" i="1"/>
  <c r="AX50" i="1" s="1"/>
  <c r="AM50" i="1"/>
  <c r="AL50" i="1"/>
  <c r="AC50" i="1"/>
  <c r="AE50" i="1" s="1"/>
  <c r="AZ49" i="1"/>
  <c r="AY49" i="1"/>
  <c r="AX49" i="1" s="1"/>
  <c r="AM49" i="1"/>
  <c r="AL49" i="1"/>
  <c r="AC49" i="1"/>
  <c r="AE49" i="1" s="1"/>
  <c r="AZ48" i="1"/>
  <c r="AY48" i="1"/>
  <c r="AX48" i="1" s="1"/>
  <c r="AM48" i="1"/>
  <c r="AL48" i="1"/>
  <c r="AC48" i="1"/>
  <c r="AE48" i="1" s="1"/>
  <c r="AZ47" i="1"/>
  <c r="AY47" i="1"/>
  <c r="AX47" i="1" s="1"/>
  <c r="AM47" i="1"/>
  <c r="AL47" i="1"/>
  <c r="AC47" i="1"/>
  <c r="AE47" i="1" s="1"/>
  <c r="AZ46" i="1"/>
  <c r="AY46" i="1"/>
  <c r="AX46" i="1" s="1"/>
  <c r="AM46" i="1"/>
  <c r="AL46" i="1"/>
  <c r="AC46" i="1"/>
  <c r="AE46" i="1" s="1"/>
  <c r="AZ45" i="1"/>
  <c r="AY45" i="1"/>
  <c r="AX45" i="1" s="1"/>
  <c r="AM45" i="1"/>
  <c r="AL45" i="1"/>
  <c r="AC45" i="1"/>
  <c r="AE45" i="1" s="1"/>
  <c r="AZ44" i="1"/>
  <c r="AY44" i="1"/>
  <c r="AX44" i="1" s="1"/>
  <c r="AM44" i="1"/>
  <c r="AL44" i="1"/>
  <c r="AC44" i="1"/>
  <c r="AE44" i="1" s="1"/>
  <c r="AZ43" i="1"/>
  <c r="AY43" i="1"/>
  <c r="AX43" i="1" s="1"/>
  <c r="AM43" i="1"/>
  <c r="AL43" i="1"/>
  <c r="AC43" i="1"/>
  <c r="AE43" i="1" s="1"/>
  <c r="AZ42" i="1"/>
  <c r="AY42" i="1"/>
  <c r="AX42" i="1" s="1"/>
  <c r="AM42" i="1"/>
  <c r="AL42" i="1"/>
  <c r="AC42" i="1"/>
  <c r="AE42" i="1" s="1"/>
  <c r="AZ41" i="1"/>
  <c r="AY41" i="1"/>
  <c r="AX41" i="1" s="1"/>
  <c r="AM41" i="1"/>
  <c r="AL41" i="1"/>
  <c r="AC41" i="1"/>
  <c r="AE41" i="1" s="1"/>
  <c r="AZ40" i="1"/>
  <c r="AY40" i="1"/>
  <c r="AX40" i="1" s="1"/>
  <c r="AM40" i="1"/>
  <c r="AL40" i="1"/>
  <c r="AC40" i="1"/>
  <c r="AE40" i="1" s="1"/>
  <c r="AZ39" i="1"/>
  <c r="AY39" i="1"/>
  <c r="AX39" i="1" s="1"/>
  <c r="AM39" i="1"/>
  <c r="AL39" i="1"/>
  <c r="AC39" i="1"/>
  <c r="AE39" i="1" s="1"/>
  <c r="AZ38" i="1"/>
  <c r="AY38" i="1"/>
  <c r="AX38" i="1" s="1"/>
  <c r="AM38" i="1"/>
  <c r="AL38" i="1"/>
  <c r="AC38" i="1"/>
  <c r="AE38" i="1" s="1"/>
  <c r="AZ37" i="1"/>
  <c r="AY37" i="1"/>
  <c r="AX37" i="1" s="1"/>
  <c r="AM37" i="1"/>
  <c r="AL37" i="1"/>
  <c r="AC37" i="1"/>
  <c r="AE37" i="1" s="1"/>
  <c r="AZ36" i="1"/>
  <c r="AY36" i="1"/>
  <c r="AX36" i="1" s="1"/>
  <c r="AM36" i="1"/>
  <c r="AL36" i="1"/>
  <c r="AC36" i="1"/>
  <c r="AE36" i="1" s="1"/>
  <c r="AZ35" i="1"/>
  <c r="AY35" i="1"/>
  <c r="AX35" i="1" s="1"/>
  <c r="AM35" i="1"/>
  <c r="AL35" i="1"/>
  <c r="AC35" i="1"/>
  <c r="AE35" i="1" s="1"/>
  <c r="AZ34" i="1"/>
  <c r="AY34" i="1"/>
  <c r="AX34" i="1" s="1"/>
  <c r="AM34" i="1"/>
  <c r="AL34" i="1"/>
  <c r="AC34" i="1"/>
  <c r="AE34" i="1" s="1"/>
  <c r="AZ33" i="1"/>
  <c r="AY33" i="1"/>
  <c r="AX33" i="1" s="1"/>
  <c r="AM33" i="1"/>
  <c r="AL33" i="1"/>
  <c r="AC33" i="1"/>
  <c r="AE33" i="1" s="1"/>
  <c r="AZ32" i="1"/>
  <c r="AY32" i="1"/>
  <c r="AX32" i="1" s="1"/>
  <c r="AM32" i="1"/>
  <c r="AL32" i="1"/>
  <c r="AC32" i="1"/>
  <c r="AE32" i="1" s="1"/>
  <c r="AZ31" i="1"/>
  <c r="AY31" i="1"/>
  <c r="AX31" i="1" s="1"/>
  <c r="AM31" i="1"/>
  <c r="AL31" i="1"/>
  <c r="AC31" i="1"/>
  <c r="AE31" i="1" s="1"/>
  <c r="AZ30" i="1"/>
  <c r="AY30" i="1"/>
  <c r="AX30" i="1" s="1"/>
  <c r="AM30" i="1"/>
  <c r="AL30" i="1"/>
  <c r="AC30" i="1"/>
  <c r="AE30" i="1" s="1"/>
  <c r="AZ29" i="1"/>
  <c r="AY29" i="1"/>
  <c r="AX29" i="1" s="1"/>
  <c r="AM29" i="1"/>
  <c r="AL29" i="1"/>
  <c r="AC29" i="1"/>
  <c r="AE29" i="1" s="1"/>
  <c r="AZ28" i="1"/>
  <c r="AY28" i="1"/>
  <c r="AX28" i="1" s="1"/>
  <c r="AM28" i="1"/>
  <c r="AL28" i="1"/>
  <c r="AC28" i="1"/>
  <c r="AE28" i="1" s="1"/>
  <c r="AZ27" i="1"/>
  <c r="AY27" i="1"/>
  <c r="AX27" i="1" s="1"/>
  <c r="AM27" i="1"/>
  <c r="AL27" i="1"/>
  <c r="AC27" i="1"/>
  <c r="AE27" i="1" s="1"/>
  <c r="AZ26" i="1"/>
  <c r="AY26" i="1"/>
  <c r="AX26" i="1" s="1"/>
  <c r="AM26" i="1"/>
  <c r="AL26" i="1"/>
  <c r="AC26" i="1"/>
  <c r="AE26" i="1" s="1"/>
  <c r="AZ25" i="1"/>
  <c r="AY25" i="1"/>
  <c r="AX25" i="1" s="1"/>
  <c r="AM25" i="1"/>
  <c r="AL25" i="1"/>
  <c r="AC25" i="1"/>
  <c r="AE25" i="1" s="1"/>
  <c r="AZ24" i="1"/>
  <c r="AY24" i="1"/>
  <c r="AX24" i="1" s="1"/>
  <c r="AM24" i="1"/>
  <c r="AL24" i="1"/>
  <c r="AC24" i="1"/>
  <c r="AE24" i="1" s="1"/>
  <c r="AZ23" i="1"/>
  <c r="AY23" i="1"/>
  <c r="AX23" i="1" s="1"/>
  <c r="AM23" i="1"/>
  <c r="AL23" i="1"/>
  <c r="AC23" i="1"/>
  <c r="AE23" i="1" s="1"/>
  <c r="AZ22" i="1"/>
  <c r="AY22" i="1"/>
  <c r="AX22" i="1" s="1"/>
  <c r="AM22" i="1"/>
  <c r="AL22" i="1"/>
  <c r="AC22" i="1"/>
  <c r="AE22" i="1" s="1"/>
  <c r="AZ21" i="1"/>
  <c r="AY21" i="1"/>
  <c r="AX21" i="1" s="1"/>
  <c r="AM21" i="1"/>
  <c r="AL21" i="1"/>
  <c r="AC21" i="1"/>
  <c r="AE21" i="1" s="1"/>
  <c r="AZ20" i="1"/>
  <c r="AY20" i="1"/>
  <c r="AX20" i="1" s="1"/>
  <c r="AM20" i="1"/>
  <c r="AL20" i="1"/>
  <c r="AC20" i="1"/>
  <c r="AE20" i="1" s="1"/>
  <c r="AZ19" i="1"/>
  <c r="AY19" i="1"/>
  <c r="AX19" i="1" s="1"/>
  <c r="AM19" i="1"/>
  <c r="AL19" i="1"/>
  <c r="AC19" i="1"/>
  <c r="AE19" i="1" s="1"/>
  <c r="AZ18" i="1"/>
  <c r="AY18" i="1"/>
  <c r="AX18" i="1" s="1"/>
  <c r="AM18" i="1"/>
  <c r="AL18" i="1"/>
  <c r="AC18" i="1"/>
  <c r="AE18" i="1" s="1"/>
  <c r="AZ17" i="1"/>
  <c r="AY17" i="1"/>
  <c r="AX17" i="1" s="1"/>
  <c r="AM17" i="1"/>
  <c r="AL17" i="1"/>
  <c r="AC17" i="1"/>
  <c r="AE17" i="1" s="1"/>
  <c r="AZ16" i="1"/>
  <c r="AY16" i="1"/>
  <c r="AX16" i="1" s="1"/>
  <c r="AM16" i="1"/>
  <c r="AL16" i="1"/>
  <c r="AC16" i="1"/>
  <c r="AE16" i="1" s="1"/>
  <c r="AZ15" i="1"/>
  <c r="AY15" i="1"/>
  <c r="AX15" i="1" s="1"/>
  <c r="AM15" i="1"/>
  <c r="AL15" i="1"/>
  <c r="AC15" i="1"/>
  <c r="AE15" i="1" s="1"/>
  <c r="AZ14" i="1"/>
  <c r="AY14" i="1"/>
  <c r="AX14" i="1" s="1"/>
  <c r="AM14" i="1"/>
  <c r="AL14" i="1"/>
  <c r="AC14" i="1"/>
  <c r="AE14" i="1" s="1"/>
  <c r="AZ13" i="1"/>
  <c r="AY13" i="1"/>
  <c r="AX13" i="1" s="1"/>
  <c r="AM13" i="1"/>
  <c r="AL13" i="1"/>
  <c r="AC13" i="1"/>
  <c r="AE13" i="1" s="1"/>
  <c r="AZ12" i="1"/>
  <c r="AY12" i="1"/>
  <c r="AX12" i="1" s="1"/>
  <c r="AM12" i="1"/>
  <c r="AL12" i="1"/>
  <c r="AC12" i="1"/>
  <c r="AE12" i="1" s="1"/>
  <c r="AZ11" i="1"/>
  <c r="AY11" i="1"/>
  <c r="AX11" i="1" s="1"/>
  <c r="AM11" i="1"/>
  <c r="AL11" i="1"/>
  <c r="AC11" i="1"/>
  <c r="AE11" i="1" s="1"/>
  <c r="AZ10" i="1"/>
  <c r="AY10" i="1"/>
  <c r="AX10" i="1" s="1"/>
  <c r="AM10" i="1"/>
  <c r="AL10" i="1"/>
  <c r="AC10" i="1"/>
  <c r="AE10" i="1" s="1"/>
  <c r="AZ9" i="1"/>
  <c r="AY9" i="1"/>
  <c r="AX9" i="1" s="1"/>
  <c r="AM9" i="1"/>
  <c r="AL9" i="1"/>
  <c r="AC9" i="1"/>
  <c r="AE9" i="1" s="1"/>
  <c r="AZ8" i="1"/>
  <c r="AY8" i="1"/>
  <c r="AX8" i="1" s="1"/>
  <c r="AM8" i="1"/>
  <c r="AL8" i="1"/>
  <c r="AC8" i="1"/>
  <c r="AE8" i="1" s="1"/>
  <c r="AZ7" i="1"/>
  <c r="AY7" i="1"/>
  <c r="AX7" i="1" s="1"/>
  <c r="AM7" i="1"/>
  <c r="AL7" i="1"/>
  <c r="AC7" i="1"/>
  <c r="AE7" i="1" s="1"/>
  <c r="AZ6" i="1"/>
  <c r="AY6" i="1"/>
  <c r="AX6" i="1" s="1"/>
  <c r="AM6" i="1"/>
  <c r="AL6" i="1"/>
  <c r="AC6" i="1"/>
  <c r="AE6" i="1" s="1"/>
  <c r="AZ5" i="1"/>
  <c r="AY5" i="1"/>
  <c r="AX5" i="1" s="1"/>
  <c r="AM5" i="1"/>
  <c r="AL5" i="1"/>
  <c r="AC5" i="1"/>
  <c r="AE5" i="1" s="1"/>
</calcChain>
</file>

<file path=xl/sharedStrings.xml><?xml version="1.0" encoding="utf-8"?>
<sst xmlns="http://schemas.openxmlformats.org/spreadsheetml/2006/main" count="12354" uniqueCount="2970">
  <si>
    <t>Relación de Contratos Correspondientes a la vigencia 2026</t>
  </si>
  <si>
    <t>Fondo de Desarrollo Local Rafael Uribe Uribe</t>
  </si>
  <si>
    <t>SIVICOF</t>
  </si>
  <si>
    <t>CONTRATISTAS PLURALES  CONSORCIOS O UNIONES TEMPORALES</t>
  </si>
  <si>
    <t xml:space="preserve">CESIONES </t>
  </si>
  <si>
    <t xml:space="preserve">ADICIONES </t>
  </si>
  <si>
    <t>PRORROGAS</t>
  </si>
  <si>
    <t> </t>
  </si>
  <si>
    <t xml:space="preserve">DATOS EJECUCIÓN </t>
  </si>
  <si>
    <t>item</t>
  </si>
  <si>
    <t>NUMERO DEL CONTRATO</t>
  </si>
  <si>
    <t>NÚMERO DE PROCESO SECOP II</t>
  </si>
  <si>
    <t>FECHA  PUBLICACION SECOP</t>
  </si>
  <si>
    <t>ENLACE EN SECOP II</t>
  </si>
  <si>
    <t>MODALIDAD DE CONTRATACION</t>
  </si>
  <si>
    <t>TIPO DE CONTRATO</t>
  </si>
  <si>
    <t>NUMERO DEL CONTRATO EN EL SECOP</t>
  </si>
  <si>
    <t xml:space="preserve">ID DEL PROCESO EN PLATAFORMA </t>
  </si>
  <si>
    <t xml:space="preserve"> SOLICITUD SIPSE</t>
  </si>
  <si>
    <t>NO HAY</t>
  </si>
  <si>
    <t>NOMBRE DEL CONTRATISTA</t>
  </si>
  <si>
    <t xml:space="preserve"> TIPO DE IDENTIFICACION</t>
  </si>
  <si>
    <t xml:space="preserve"> IDENTIFICACION</t>
  </si>
  <si>
    <t>DIGITO</t>
  </si>
  <si>
    <t>NOMBRE DEL CONTRATISTA2</t>
  </si>
  <si>
    <t>TIPO DE IDENTIFICACION3</t>
  </si>
  <si>
    <t xml:space="preserve"> IDENTIFICACION4</t>
  </si>
  <si>
    <t>PORCENTAJE DE PARTICIPACION</t>
  </si>
  <si>
    <t>Nombre del Contratista Cedente</t>
  </si>
  <si>
    <t>TIPO DE IDENTIFICACION5</t>
  </si>
  <si>
    <t xml:space="preserve"> IDENTIFICACION2</t>
  </si>
  <si>
    <t>FeCha de la Cesion</t>
  </si>
  <si>
    <t>OBJETO DEL CONTRATO O CONVENIO</t>
  </si>
  <si>
    <t>FECHA DE SUSCRIPCION DEL CONTRATO</t>
  </si>
  <si>
    <t>FECHA DE INICIO</t>
  </si>
  <si>
    <t>FECHA DE TERMINACIÓN</t>
  </si>
  <si>
    <t>PLAZO INICIAL DE EJECUCIÓN EN DIAS</t>
  </si>
  <si>
    <t>PLAZO INICIAL DE EJECUCIÓN  EN MESES</t>
  </si>
  <si>
    <t>VALOR INICIAL</t>
  </si>
  <si>
    <t>HONORARIOS MENSUALES</t>
  </si>
  <si>
    <t>TIPO DE GASTO</t>
  </si>
  <si>
    <t>CDP</t>
  </si>
  <si>
    <t>FECHA CDP</t>
  </si>
  <si>
    <t>CRP</t>
  </si>
  <si>
    <t>FECHA CRP</t>
  </si>
  <si>
    <t>META A LA QUE APUNTA (NUMERO)</t>
  </si>
  <si>
    <t>META A LA QUE APUNTA (NOMBRE)</t>
  </si>
  <si>
    <t xml:space="preserve"> DE RUBRO PRESUPUESTAL AFECTADO</t>
  </si>
  <si>
    <t>NUEVO PROCESO SIPSE DE ADICIÓN</t>
  </si>
  <si>
    <t>NUMERO DE ADICIONES</t>
  </si>
  <si>
    <t>FECHA DE ADICIÓN</t>
  </si>
  <si>
    <t>CDP ADICIÓN</t>
  </si>
  <si>
    <t>FECHA CDP ADICIÓN</t>
  </si>
  <si>
    <t>CRP ADICIÓN</t>
  </si>
  <si>
    <t>VALOR TOTAL ADICIONES</t>
  </si>
  <si>
    <t>NUMERO DE PRORROGAS</t>
  </si>
  <si>
    <t>FECHA DE PRORROGA</t>
  </si>
  <si>
    <t>DIAS PRORROGADOS</t>
  </si>
  <si>
    <t xml:space="preserve">PLAZO FINAL DE EJECUCION MESES </t>
  </si>
  <si>
    <t>PLAZO FINAL DE EJECUCION, INCLUIDAS LAS PRORROGAS</t>
  </si>
  <si>
    <t>VALOR TOTAL CONTRATO INCLUIDA ADICIÓN</t>
  </si>
  <si>
    <t>Tipología espeCifiCa</t>
  </si>
  <si>
    <t>APOYO A LA SUPERVISION</t>
  </si>
  <si>
    <t>AREA</t>
  </si>
  <si>
    <t>Estado de contrato</t>
  </si>
  <si>
    <t>Plataforma de Contratación</t>
  </si>
  <si>
    <t xml:space="preserve">ABOGADO ENCARGADO DEL PROCESO </t>
  </si>
  <si>
    <t>OBSERVACIONES</t>
  </si>
  <si>
    <t>suspension</t>
  </si>
  <si>
    <t xml:space="preserve">Obligaciones especificas </t>
  </si>
  <si>
    <t xml:space="preserve">FECHA AFILIACION ARL </t>
  </si>
  <si>
    <t>TIPO DE RIESGO LABORAL</t>
  </si>
  <si>
    <t>EXPEDICION DE POLIZA</t>
  </si>
  <si>
    <t xml:space="preserve">FECHA DE INICIO SECOP II </t>
  </si>
  <si>
    <t>FECHA DE TERMINACION SECOP II</t>
  </si>
  <si>
    <t xml:space="preserve">PERFIL </t>
  </si>
  <si>
    <t>DELEGACIÓN</t>
  </si>
  <si>
    <t xml:space="preserve">RADICADO DELEGACION </t>
  </si>
  <si>
    <t xml:space="preserve">NIVEL DE RIESGO ARL </t>
  </si>
  <si>
    <t xml:space="preserve"> 001-2026 CPS-P (145926)</t>
  </si>
  <si>
    <t>FDLRUU-CD-001-2026 (145926)</t>
  </si>
  <si>
    <t>https://community.secop.gov.co/Public/Tendering/OpportunityDetail/Index?noticeUID=CO1.NTC.9425973&amp;isFromPublicArea=True&amp;isModal=False</t>
  </si>
  <si>
    <t>Contratación directa</t>
  </si>
  <si>
    <t>Contratos de prestación de servicios profesionales y de apoyo a la gestión</t>
  </si>
  <si>
    <t>CO1.PCCNTR.8798669</t>
  </si>
  <si>
    <t>CO1.BDOS.9410629</t>
  </si>
  <si>
    <t xml:space="preserve">MARIA ALEJANDRA TORRES BELTRAN </t>
  </si>
  <si>
    <t>CC</t>
  </si>
  <si>
    <t>PRESTAR SERVICIOS PROFESIONALES DE CARÁCTER JURÍDICO COMO A BOGADO SENIOR I PARA DESARROLLAR LAS ACTIVIDADES
INTEGRALES DE GESTIÓN CONTRACTUAL DE LA ALCALDÍA LOCAL DE RAFAEL URIBE URIBE</t>
  </si>
  <si>
    <t xml:space="preserve">1.1. Inversion </t>
  </si>
  <si>
    <t>2775 </t>
  </si>
  <si>
    <t xml:space="preserve">31 31-Servicios Profesionales </t>
  </si>
  <si>
    <t>NATALIA CAROLINA FAJARDO MORALES</t>
  </si>
  <si>
    <t>CONTRATACION</t>
  </si>
  <si>
    <t>En ejecución</t>
  </si>
  <si>
    <t>SECOP II</t>
  </si>
  <si>
    <t xml:space="preserve">Mayerly Garzon Rico </t>
  </si>
  <si>
    <t>N/A</t>
  </si>
  <si>
    <t xml:space="preserve">1. Realizar la formulación del componente jurídico de los Estudios Previos y demás documentos necesarios
para adelantar los procesos de contratación de la Entidad, asistiendo y orientando las fases precontractuales,
contractuales y post contractuales en los procesos que le sean asignados.
2. Elaborar y tramitar en SECOP las modificaciones contractuales como prórrogas, adiciones, aclaraciones,
actas de suspensión y reinicio y demás, asociadas a los procesos contractuales del Fondo de desarrollo local
que le sean asignados. </t>
  </si>
  <si>
    <t>I</t>
  </si>
  <si>
    <t>PROFESIONAL</t>
  </si>
  <si>
    <t>SI</t>
  </si>
  <si>
    <t xml:space="preserve"> 002-2026 CPS-P (145929)</t>
  </si>
  <si>
    <t>FDLRUU-CD-002-2026 (145929)</t>
  </si>
  <si>
    <t>https://community.secop.gov.co/Public/Tendering/OpportunityDetail/Index?noticeUID=CO1.NTC.9429339&amp;isFromPublicArea=True&amp;isModal=False</t>
  </si>
  <si>
    <t xml:space="preserve">	CO1.PCCNTR.8805438</t>
  </si>
  <si>
    <t>CO1.BDOS.9414421</t>
  </si>
  <si>
    <t>CRISTHIAN STEVENS VERA ESCOBAR</t>
  </si>
  <si>
    <t>PRESTAR SERVICIOS PROFESIONALES PARA EL MANEJO, VALIDACIÓN Y ACTUALIZACIÓN DE LA INFORMACIÓN EN EL APLICATIVO SIPSE, ASÍ COMO EL APOYO TRANSVERSAL PARA LA ESTRUCTURACIÓN Y CONSOLIDACIÓN DE DOCUMENTOS E INFORMACIÓN PRECONTRACTUAL DE LA ALCALDÍA LOCAL DE RAFAEL URIBE URIBE.</t>
  </si>
  <si>
    <t>1. Diligenciar la información en los aplicativos dispuestos (SIPSE Localidades) correspondiente a los temas
relacionados con las tres etapas contractuales (precontractual, contractual y post contractual) de los procesos
adelantados por la Entidad.
2. Apoyar en la elaboración de actas de inicio, solicitudes de modificación y estructuración precontractual de
documentos asociados, validando aspectos financieros, económicos y demás datos afines de las
modificaciones contractuales que se requieran en la gestión contractual de la entidad.
3. Consolidar los proyectos de inversión local, registrar las actualizaciones y modificaciones y realizar el cargue
de las solicitudes de NO HAY en el aplicativo SIPSE, con el rol asignado por el supervisor.
4. Instruir y orientar a los funcionarios y contratistas en el manejo de los aplicativos misionales y de apoyo de la
Secretaria de Gobierno
5. Realizar seguimiento al cumplimiento de la obligación relacionada con el cargue de información a las
plataformas SECOP I y II derivadas de las novedades contractuales que realicen los abogados del área de
gestión de desarrollo local contratación e informar en caso de que se omita subir alguno de los documentos 6. Verificar permanentemente el sistema ORFEO, correo o correspondencia física y dar respuesta oportuna los
requerimientos, PQRS y/o derechos de petición que efectúen los diferentes entes de control, (Procuraduría,
Veeduría, Contraloría, Personería, entre otros), corporaciones públicas y/o la comunidad en general, que le
sean asignados por el apoyo a la supervisión del contrato y/o el Alcalde Local, así como, suministrar la
información para la consolidación de aquellos que se requieran.
7. Elaborar y presentar los informes, reportes, estadísticas y bases de datos requeridos que reflejen la gestión y
actividades realizadas durante el periodo. Además, apoyar en la identificación de alertas tempranas y puntos
de control en el marco de las obligaciones contractuales. Los informes y soportes deberán cargarse a SECOP
según las indicaciones de la entidad
8. Organizar, mantener y entregar los expedientes o documentos físicos y digitales que genere, siguiendo los
lineamientos indicados para ello
9. Elaborar y presentar reportes y/o informes relacionados con la gestión de calidad o la mejora en ocasión al
desarrollo del objeto contractual.
10. Asistir a reuniones, comités de contratación, capacitaciones y apoyar activamente a cada una de las actividades
institucionales y demás compromisos que le sean asignados por la supervisión y/o apoyo a la supervisión de
manera virtual o presencial.
11. Realizar las demás actividades relacionadas con el objeto contractual que sean asignadas por el supervisor y/o
apoyo a la supervisión del contrato</t>
  </si>
  <si>
    <t xml:space="preserve"> 003-2026 CPS-P (145930)</t>
  </si>
  <si>
    <t>FDLRUU-CD-003-2026 (145930)</t>
  </si>
  <si>
    <t>https://community.secop.gov.co/Public/Tendering/OpportunityDetail/Index?noticeUID=CO1.NTC.9429904&amp;isFromPublicArea=True&amp;isModal=False</t>
  </si>
  <si>
    <t>CO1.PCCNTR.8805927</t>
  </si>
  <si>
    <t>CO1.BDOS.9414829</t>
  </si>
  <si>
    <t>JOHANA MARITZA GOMEZ NEUTO</t>
  </si>
  <si>
    <t>PRESTAR SERVICIOS PROFESIONALES DE CARÁCTER JURÍDICO COMO ABOGADO SENIOR II PARA DESARROLLAR LAS ACTIVIDADES INTEGRALES DE GESTIÓN CONTRACTUAL DE LA ALCALDÍA LOCAL DE RAFAEL URIBE URIBE</t>
  </si>
  <si>
    <t>LILIANA ANGELICA RAMIREZ ALVAREZ</t>
  </si>
  <si>
    <t>1. Realizar la formulación del componente jurídico de los Estudios Previos y demás documentos necesarios
para adelantar los procesos de contratación de la Entidad, asistiendo y adelantando las fases
precontractuales, contractuales y post contractuales en los procesos que le sean asignados.
2. Elaborar y tramitar en SECOP las modificaciones contractuales como prórrogas, adiciones, aclaraciones,
actas de suspensión y reinicio y demás, asociadas a los procesos contractuales del Fondo de desarrollo local
que le sean asignados.
3. Registrar y actualizar de manera oportuna en la plataforma del Sistema Electrónico de Contratación Pública
(SECOP), los respectivos procesos de selección que le sean asignados y/o trámites en cada una de las
plataformas que se encuentren a su cargo 4. Asistir a reuniones, comités de contratación, capacitaciones y apoyar activamente a cada una de las
actividades institucionales y demás compromisos que le sean asignados por la supervisión y/o apoyo a la
supervisión de manera virtual o presencial.
5. Reportar dentro de los cinco (5) primeros días de cada mes y documentar el reporte de las novedades de los
contratos (minutas, prórrogas, adiciones, suspensiones, reiniciaciones, liquidación, etc.) u procesos que le
sean asignados para la presentación oportuna de la cuenta SIVICOF. Deberá documentar el cumplimiento
de esta obligación en cada cuenta de cobro
6. Verificar permanentemente el sistema ORFEO, correo o correspondencia física y dar respuesta oportuna
los requerimientos, PQRS y/o derechos de petición que efectúen los diferentes entes de control,
(Procuraduría, Veeduría, Contraloría, Personería, entre otros), corporaciones públicas y/o la comunidad en
general, que le sean asignados por el apoyo a la supervisión del contrato y/o el Alcalde Local, así como,
suministrar la información para la consolidación de aquellos que se requieran.
7. Revisar y dar viabilidad a liquidaciones, emitir certificaciones, resolver consultas y emitir los conceptos
jurídicos en materia contractual, que le sean solicitados.
8. Elaborar y presentar los informes, reportes, estadísticas y bases de datos requeridos que reflejen la gestión
y actividades realizadas durante el periodo. Además, apoyar en la identificación de alertas tempranas y puntos
de control en el marco de las obligaciones contractuales. Los informes y soportes deberán cargarse a SECOP
según las indicaciones de la entidad
9. Organizar, mantener y entregar los expedientes contractuales físicos y digitales, siguiendo los lineamientos
indicados para ello, la entrega se realizará de manera formal al responsable del archivo, de acuerdo a las
etapas contractuales. Deberá documentar el cumplimiento esta obligación en cada cuenta de cobro
10. Realizar las demás actividades relacionadas con el objeto contractual que sean asignadas por el supervisor
y/o apoyo a la supervisión del contrato.</t>
  </si>
  <si>
    <t xml:space="preserve"> 004-2026 CPS-P (145930)</t>
  </si>
  <si>
    <t>CO1.PCCNTR.8808367</t>
  </si>
  <si>
    <t>CAROLINA DIAZ BUELVAS</t>
  </si>
  <si>
    <t xml:space="preserve"> 005-2026 CPS-AG (145934)</t>
  </si>
  <si>
    <t>FDLRUU-CD-004-2026 (145934)</t>
  </si>
  <si>
    <t>https://community.secop.gov.co/Public/Tendering/OpportunityDetail/Index?noticeUID=CO1.NTC.9433889&amp;isFromPublicArea=True&amp;isModal=False</t>
  </si>
  <si>
    <t>CO1.PCCNTR.8806704</t>
  </si>
  <si>
    <t>CO1.BDOS.9419901</t>
  </si>
  <si>
    <t>LUZ DANIA SOSA RODRIGUEZ</t>
  </si>
  <si>
    <t>PRESTAR SERVICIOS TÉCNICOS ADMINISTRATIVOS PARA EL APOYO TRANSVERSAL A LA GESTIÓN CONTRACTUAL DE LA ALCALDÍA LOCAL DE RAFAEL URIBE URIBE.</t>
  </si>
  <si>
    <t xml:space="preserve">33 33-Servicios Apoyo a la Gestion de la Entidad (servicios administrativos) </t>
  </si>
  <si>
    <t>1. Apoyar técnicamente la gestión contractual de la entidad, según el rol y tareas asignadas en cada procedimiento
internos desarrollado por el grupo de contratos.
2. Brindar apoyo con la organización, diligenciamiento, cargue, verificación y seguimiento de Información
requerida en los sistemas de información, bases de datos y aplicativos Institucionales, establecidos para los
procesos de contratación en sus diferentes etapas.
3. Apoyar con la elaboración de informes periódicos y ocasionales solicitados por los diferentes entes de control
y/o entidades distritales, así como, brindar información técnica y oportuna para apoyar el seguimiento y
actualización de las bases de datos, matrices y demás controles requeridos para la gestión del Área para la
Gestión del Desarrollo local.
4. Apoyar en la proyección y gestión de certificaciones contractuales que le sean asignadas y Apoyar la realización
de las diferentes actividades de tipo operativo que demande la gestión de las actividades propias de proceso. 5. Asistir a reuniones, capacitaciones y apoyar activamente a cada una de las actividades institucionales y demás
compromisos que le sean asignados por la supervisión y/o apoyo a la supervisión de manera virtual o
presencial.
6. Verificar permanentemente el sistema ORFEO, correo o correspondencia física y dar respuesta oportuna los
requerimientos, PQRS y/o derechos de petición que efectúen los diferentes entes de control, (Procuraduría,
Veeduría, Contraloría, Personería, entre otros), corporaciones públicas y/o la comunidad en general, que le
sean asignados por el apoyo a la supervisión del contrato y/o el Alcalde Local, así como, suministrar la
información para la consolidación de aquellos que se requieran.
7. Elaborar y presentar los informes, reportes, estadísticas y bases de datos requeridos que reflejen la gestión y
actividades realizadas durante el periodo. Además, apoyar en la identificación de alertas tempranas y puntos
de control en el marco de las obligaciones contractuales. Los informes y soportes deberán cargarse a SECOP
según las indicaciones de la entidad.
8. Realizar las demás actividades relacionadas con el objeto contractual que sean asignadas por el supervisor y/o
apoyo a la supervisión del contrato.</t>
  </si>
  <si>
    <t>TECNICO</t>
  </si>
  <si>
    <t>20266820001123 - 20266820004373</t>
  </si>
  <si>
    <t xml:space="preserve"> 006-2026 CPS-AG (145934)</t>
  </si>
  <si>
    <t>CO1.PCCNTR.8816006</t>
  </si>
  <si>
    <t>ALBEIRO MARTINEZ ROMERO</t>
  </si>
  <si>
    <t xml:space="preserve"> 007-2026 CPS-AG (145950)</t>
  </si>
  <si>
    <t>FDLRUU-CD-005-2026 (145950)</t>
  </si>
  <si>
    <t>https://community.secop.gov.co/Public/Tendering/OpportunityDetail/Index?noticeUID=CO1.NTC.9438752&amp;isFromPublicArea=True&amp;isModal=False</t>
  </si>
  <si>
    <t>CO1.PCCNTR.8812307</t>
  </si>
  <si>
    <t>CO1.BDOS.9423295</t>
  </si>
  <si>
    <t>JAIME ALEXANDER BARBOSA VILLALBA</t>
  </si>
  <si>
    <t>PRESTAR LOS SERVICIOS TECNICOS Y ADMINISTRATIVOS PARA LA ATENCIÓN A LA CIUDADANÍA, TRANSCRIPCIÓN DE ACTAS, PROYECCIÓN DE COMUNICACIONES, ASISTENCIA A SESIONES Y APOYO A LA GESTIÓN DOCUMENTAL DE LOS DOCUMENTOS GENERADOS POR LA JUNTA ADMINISTRADORA LOCAL.</t>
  </si>
  <si>
    <t>GABRIEL ENRIQUE RADA MONROY</t>
  </si>
  <si>
    <t>JAL</t>
  </si>
  <si>
    <t xml:space="preserve">Sergio Andres Forero Fajardo </t>
  </si>
  <si>
    <t>1. Prestar apoyo administrativo y realizar la transcripción de la información que se origine en cada sesión de la
Junta Administradora Local de Rafael Uribe Uribe.
2. Atender de manera oportuna al público que requiera información de las sesiones adelantar en la Junta
Administradora Local de Rafael Uribe Uribe.
3. De acuerdo con el reglamento de la Junta Administradora Local de Rafael Uribe Uribe, transcribir la
información que se origine en cada comisión o sesión.
4. Apoyo en el registro de los proyectos de Acuerdo Local presentados por los Ediles, el Alcalde Local, los
ciudadanos y las organizaciones de participación cívica o comunitaria.
5. Realizar copias físicas y magnéticas de las actas generadas de la Junta Administradora Local de Rafael Uribe
Uribe y remitirlas a los entes de control cuando se requiera.
6. Tramitar la correspondencia, comunicaciones y/o documentos que llegue a la Junta Administradora Local de
Rafael Uribe Uribe según corresponda.
7. Las actividades relacionadas con el objeto del contrato y las demás que le asigne el supervisor del mismo</t>
  </si>
  <si>
    <t xml:space="preserve"> 008-2026 CPS-P (145940)</t>
  </si>
  <si>
    <t>FDLRUU-CD-006-2026 (145940)</t>
  </si>
  <si>
    <t>https://community.secop.gov.co/Public/Tendering/OpportunityDetail/Index?noticeUID=CO1.NTC.9436392&amp;isFromPublicArea=True&amp;isModal=False</t>
  </si>
  <si>
    <t xml:space="preserve">	CO1.PCCNTR.8807409</t>
  </si>
  <si>
    <t>CO1.BDOS.9419458</t>
  </si>
  <si>
    <t>EDILSON JAVIER VELANDIA SANCHEZ</t>
  </si>
  <si>
    <t>PRESTAR SERVICIOS PROFESIONALES ESPECIALIZADOS AL DESPACHO DE LA ALCALDÍA LOCAL EN EL SEGIMIENTO A LA GESTIÓN DE LOS PROCESOS ADMINISTRATIVOS QUE COADYUVEN AL FORTALECIMIENTO INSTITUCIONAL EN TORNO A LAS ACTIVIDADES QUE REALIZA EL FONDO DE DESARROLLO LOCAL DE RAFAEL URIBE URIBE</t>
  </si>
  <si>
    <t xml:space="preserve">ALCALDESA </t>
  </si>
  <si>
    <t>DESPACHO</t>
  </si>
  <si>
    <t>Daniela Alexandra Rodriguez</t>
  </si>
  <si>
    <t>1. Realizar el seguimiento a los trámites relacionados con la ejecución del presupuesto, así como el trámite
de pagos de la Alcaldia Local de Rafael Uribe Uribe
2. Revisar y acompañar los trámites contables propios de la Alcaldia Local de Rafael Uribe Uribe.
3. Realizar seguimiento del cumplimiento efectivo de los procesos de gestión documental, de conformidad
con los lineamientos establecidos en el Sistema Integrado de Gestión, e informar en forma detallada sobre
el estado de los procesos a la Alcaldesa Local cuando le sea requerido.
4. Orientar técnicamente a los contratistas que realizan actividades para garantizar el correcto funcionamiento
al interior de la Alcaldía Local de Rafael Uribe.
5. Asistir a las reuniones de capacitación y trabajo que se desarrollen con relación con el objeto del contrato
y representar a la Alcaldía en los eventos que se le deleguen.6. Proyectar respuesta oportuna a la totalidad de las solicitudes a su cargo remitidas por medio del aplicativo
de Gestión Documental ORFEO asociándolos en debida forma al radicado que lo origina garantizando el
cumplimiento de los términos legales de la correspondencia asignada.
7. Apoyar la supervisión de los contratos que sean designados por parte de la Alcaldesa Local.
8. Las demás que le asigne el supervisor y/o apoyo a la supervisión designado y que surjan de la naturaleza
del contrato.</t>
  </si>
  <si>
    <t>NO REQUIERE</t>
  </si>
  <si>
    <t xml:space="preserve"> 009-2026 CPS-P (145944)</t>
  </si>
  <si>
    <t>FDLRUU-CD-007-2026 (145944)</t>
  </si>
  <si>
    <t>https://community.secop.gov.co/Public/Tendering/OpportunityDetail/Index?noticeUID=CO1.NTC.9448588&amp;isFromPublicArea=True&amp;isModal=False</t>
  </si>
  <si>
    <t>CO1.PCCNTR.8818735</t>
  </si>
  <si>
    <t>CO1.BDOS.9434365</t>
  </si>
  <si>
    <t>SORANYI LORENA ROBAYO SALCEDO</t>
  </si>
  <si>
    <t xml:space="preserve">	PRESTAR SERVICIOS JURÍDICOS PROFESIONALES PARA APOYAR LOS TRÁMITES DEL FONDO DE DESARROLLO LOCAL DE RAFAEL URIBE URIBE EN LAS DIFERENTES ETAPAS DE LOS PROCESOS DE CONTRATACIÓN Y LOS PROCESOS ADMINISTRATIVOS SANCIONATORIOS QUE LE SEAN ASIGNADOS.</t>
  </si>
  <si>
    <t>ANDREA CASALLAS RODRIGUEZ</t>
  </si>
  <si>
    <t>1. Brindar acompañamiento jurídico en el trámite de presuntos incumplimientos y relacionados, que le sea
asignados y que sean radicados por las dependencias del Fondo de Desarrollo Local al Despacho, en
coordinación con el apoyo a la supervisión del contrato.
2. Realizar la revisión jurídica de los informes técnicos de presunto incumplimiento, radicado por los apoyos
a la supervisión del contrato o convenio, y hacer las observaciones respectivas, en coordinación con el
supervisor del contrato.
3. Proyectar y elaborar de las citaciones y comunicaciones de las audiencias de presunto incumplimiento de
que trata el artículo 86 de la ley 1474 de 2011, a las partes interesadas, en coordinación con el supervisor del
contrato.
4. Proyectar los autos de pruebas y las resoluciones que resuelve el presunto incumplimiento contractual
asignado y sus recursos, en coordinación con el supervisor del contrato 5. Organizar los soportes de las actuaciones realizadas para su archivo en el expediente respectivo
6. Participar activamente con la Ordenadora del Gasto en las audiencias que surjan con ocasión del trámite
de presunto incumplimiento a su cargo.
7. Realizar la publicación en la plataforma SECOP II de los informes mensuales que se generen durante la
ejecución del contrato
8. Cumplir las demás actividades relacionadas con el objeto, en coordinación con el supervisor del contrato</t>
  </si>
  <si>
    <t xml:space="preserve"> 010-2026 CPS-P (145942)</t>
  </si>
  <si>
    <t>FDLRUU-CD-010-2026 (145942)</t>
  </si>
  <si>
    <t>https://community.secop.gov.co/Public/Tendering/OpportunityDetail/Index?noticeUID=CO1.NTC.9453337&amp;isFromPublicArea=True&amp;isModal=False</t>
  </si>
  <si>
    <t xml:space="preserve">	CO1.PCCNTR.8822880</t>
  </si>
  <si>
    <t>CO1.BDOS.9439408</t>
  </si>
  <si>
    <t>ALBERTO MARIO OROZCO RAVELO</t>
  </si>
  <si>
    <t>PRESTAR LOS SERVICIOS PROFESIONALES ESPECIALIZADOS EN EL ÁMBITO JURÍDICO PARA LOS TRÁMITES DEL FONDO DE DESARROLLO LOCAL DE RAFAEL URIBE URIBE EN LAS DIFERENTES ETAPAS DE LOS PROCESOS DE CONTRATACIÓN Y LOS PROCESOS ADMINISTRATIVOS SANCIONATORIOS QUE LE SEAN ASIGNADOS</t>
  </si>
  <si>
    <t>1. Brindar acompañamiento jurídico en el trámite de presuntos incumplimientos, que le sean asignados y que
sean radicados por las dependencias del Fondo de Desarrollo Local al Despacho, en coordinación con el
apoyo a la supervisión del contrato.
2. Efectuar la revisión jurídica de los documentos que soporten un presunto incumplimiento sobre los
contratos y/o convenios celebrados con cargo al presupuesto local, debidamente radicados ante el despacho
a fin de hacer las observaciones respectivas, en coordinación con el supervisor del contrato
3. Sustanciar y/o revisar las citaciones, comunicaciones, actos administrativos o semejantes que se deriven del
proceso de presunto incumplimiento en línea de lo dispuesto por el artículo 86 de la Ley 1474 de 2011, a
las partes interesadas, en coordinación con el supervisor del contrato
4. Acompañar la gestión de la Ordenadora del Gasto en las audiencias que surjan con ocasión del trámite de
presunto incumplimiento de los negocios jurídicos celebrados con cargo al presupuesto del Fondo.5. Revisar y/o sustanciar cuando sea requerido por el supervisor los documentos jurídicos que se le sean
asignados por ser de su competencia o a fin al Objeto contractual
6. Revisar, organizar y contribuir en la construcción de peticiones, requerimientos de información, documentos
y semejantes, con base a los insumos que sean entregados por los responsables e integrantes de los procesos
que se adelantan en la entidad para dar respuesta oportuna a entes de control, oficina de control interno
disciplinario, corporaciones públicas locales, distritales o nacionales, entre otros.
7. Colaborar desde el componente jurídico en el seguimiento a las obligaciones por pagar del Fondo de
Desarrollo Local de Rafael Uribe Uribe.
8. Realizar a través de la Plataforma Moodle, el Curso de Servicio Atención a la Ciudadanía -La Ciudadanía,
Nuestra Razón de Ser, durante el tercer mes de ejecución del contrato y aportar el certificado respectivo
(cuya vigencia corresponderá a 3 años contados a partir de su expedición) al supervisor para la tercera cuenta
de cobro.
9. Acordar con el supervisor del contrato las demás actividades necesarias para garantizar el cumplimiento del
objeto contractual</t>
  </si>
  <si>
    <t xml:space="preserve"> 011-2026 CPS-P (145945)</t>
  </si>
  <si>
    <t>FDLRUU-CD-009-2026 (145945)</t>
  </si>
  <si>
    <t>https://community.secop.gov.co/Public/Tendering/OpportunityDetail/Index?noticeUID=CO1.NTC.9447133&amp;isFromPublicArea=True&amp;isModal=False</t>
  </si>
  <si>
    <t>CO1.PCCNTR.8817366</t>
  </si>
  <si>
    <t>CO1.BDOS.9432026</t>
  </si>
  <si>
    <t xml:space="preserve"> CIRO HERNAN BARBOSA TRUJILLO</t>
  </si>
  <si>
    <t>MARTA JANNETH GRANADOS DURAN</t>
  </si>
  <si>
    <t>PRESTAR LOS SERVICIOS PROFESIONALES PARA APOYAR AL DESPACHO DEL ALCALDE LOCAL EN EL ANÁLISIS, REVISIÓN, TRÁMITE Y SUSCRIPCIÓN DE LOS ACTOS ADMINISTRATIVOS, DESPACHOS COMISORIOS, TUTELAS, SOLICITUDES DE ENTES DE CONTROL Y LOS CONCEPTOS JURÍDICOS QUE SE LE SOLICITEN POR PARTE DE LA ALCALDIA LOCAL DE RAFAEL URIBE URIBE.</t>
  </si>
  <si>
    <t>ALBA ENERIETH MORENO ALDANA</t>
  </si>
  <si>
    <t>1. Realizar los análisis de tipo jurídico que le sean encomendados por el despacho, para lo cual consultará las
diferentes fuentes de información, realizará las validaciones que sean necesarias y preparará las opiniones o
conceptos que correspondan
2. Resolver consultas, prestar asistencia y emitir conceptos en los asuntos jurídicos del despacho de Alcalde
Local.
3. Realizar las actividades de fortalecimiento de la política pública de prevención del daño antijurídico en materia
administrativa, así como de transparencia local.4. Realizar los análisis de tipo jurídico que le sean encomendados, para lo cual consultara diferentes fuentes de
información, realizará las validaciones que sean necesarias y preparar las opiniones o conceptos que
corresponda.
5. Proyectar los actos administrativos y respuesta a los derechos de petición de competencia del despacho de la
Alcaldesa Local que le sean requeridos.
6. Revisar y/o proyectar las respuestas de los requerimientos que efectúen los diferentes entes de control,
corporaciones públicas y ciudadanía en general, que hayan sido designadas por el Alcalde o que sean
remitidas por medio del aplicativo de gestión documental.
7. Participar en cada una de las actividades que el Sistema Integrado de Gestión SIG desarrolle, para lo cual
deberá entregar al supervisor del contrato en su informe ejecutivo de actividades el reporte de la (s) actividad
(es) en las que participó en el período correspondiente.
8. Proyectar respuesta en forma oportuna la correspondencia que le sea asignada a través del aplicativo que
establezca la SDG y consultas de los entes de control relacionadas con el objeto del contrato, y al finalizar
presentar el PAZ Y SALVO.
9. Las demás que sean requeridas en marco del objeto contractual</t>
  </si>
  <si>
    <t xml:space="preserve"> 012-2026 CPS-P (145946)</t>
  </si>
  <si>
    <t>FDLRUU-CD-010-2026 (145946)</t>
  </si>
  <si>
    <t>https://community.secop.gov.co/Public/Tendering/OpportunityDetail/Index?noticeUID=CO1.NTC.9451422&amp;isFromPublicArea=True&amp;isModal=False</t>
  </si>
  <si>
    <t>CO1.PCCNTR.8821348</t>
  </si>
  <si>
    <t>CO1.BDOS.9436701</t>
  </si>
  <si>
    <t>LILIANA GERLEIN CASTIBLANCO VARGAS</t>
  </si>
  <si>
    <t>PRESTAR LOS SERVICIOS PROFESIONALES PARA APOYAR AL DESPACHO DE LA ALCALDÍA LOCAL DE RAFAEL URIBE URIBE EN ESTRATEGIAS INTERINSTITUCIONALES, ARTICULACIÓN INTERNA Y TEMAS ADMINISTRATIVOS PROPIOS DE LA GESTIÓN, PROMOVIENDO EL FORTALECIMIENTO INSTITUCIONAL ENTORNO A LAS ACTIVIDADES QUE REALIZA LA ALCALDÍA LOCAL EN SUS DIFERENTES DEPENDENCIAS.</t>
  </si>
  <si>
    <t>1. Apoyar y realizar seguimiento en el marco de las mesas territoriales interinstitucionales, informes sivicof con
las diferentes áreas de la alcaldia local .
2. Articular con las diferentes áreas de la alcaldia Local la respuesta oportuna de los requerimientos realizados
por parte de entes de control y entidades.
3. Elaborar y proyectar oficios, memorandos y demás documentos en medios físicos y digitales que le sean
requeridos, así como apoyar la recepción y consolidación de los insumos suministrados por los profesionales
responsables, con el fin de dar respuesta oportuna a los derechos de petición y demás requerimientos
efectuados.4. Apoyar la organización y la implementación del seguimiento a las solicitudes con las instancias institucionales
y de control en general, así como las relacionadas con la implementación de las políticas publicas del distrito
en la localidad.
5. Gestionar el correo institucional de la Alcaldesa Local, asegurando la recepción, radicación, distribución,
seguimiento y respuesta oportuna de la correspondencia oficial, conforme a los procedimientos establecidos
en el Sistema Integrado de Gestión y los lineamientos de la Secretaría Distrital de Gobierno.
6. Asistir a las reuniones a las que sea citado o designado, para la atención de los asuntos relacionados con el
objeto contractual.
7. Gestionar y verificar la agenda institucional e interinstitucional del Despacho de la Alcaldesa Local, mediante
la administración del calendario y el correo institucional, asegurando la adecuada programación,
confirmación, registro y seguimiento de reuniones, comités, visitas y demás actividades oficiales, de acuerdo
con las orientaciones del Despacho y las políticas de gestión administrativa vigentes.
8. Recibir, revisar y remitir los oficios y documentos dirigidos a la Alcaldesa Local para su firma, y una vez
autorizados, enviarlos a los destinatarios correspondientes a través del correo institucional, garantizando la
trazabilidad y cumplimiento de los lineamientos del Despacho.
9. Las demás que le sean asignadas o delegadas y que correspondan a la naturaleza del objeto</t>
  </si>
  <si>
    <t xml:space="preserve"> 013-2026 CPS-P (145979)</t>
  </si>
  <si>
    <t>FDLRUU-CD-011-2026 (145979)</t>
  </si>
  <si>
    <t>https://community.secop.gov.co/Public/Tendering/OpportunityDetail/Index?noticeUID=CO1.NTC.9446478&amp;isFromPublicArea=True&amp;isModal=False</t>
  </si>
  <si>
    <t>CO1.PCCNTR.8847413</t>
  </si>
  <si>
    <t>CO1.BDOS.9429869</t>
  </si>
  <si>
    <t>TANIA XIMENA MORALES CASTIBLANCO</t>
  </si>
  <si>
    <t>PPRESTAR LOS SERVICIOS PROFESIONALES EN EL ÁREA DE GESTIÓN DE DESARROLLO LOCAL APOYANDO LA GESTION, ANALISIS Y SEGUIMIENTO DE LA INFORMACIÓN FINANCIERA, CONTABLE Y PRESUPUESTAL EN CUMPLIMIENTO AL MARCO NORMATIVO APLICABLE.</t>
  </si>
  <si>
    <t>DIANA ROCIO SANCHEZ CURREA</t>
  </si>
  <si>
    <t>PRESUPUESTO</t>
  </si>
  <si>
    <t xml:space="preserve">Mariby Barros Ruiz </t>
  </si>
  <si>
    <t>1. Brindar apoyo al analista económico del Fondo en todo lo concerniente a los trámites de pagos, revisión de
documentación, y atención a los contratistas.
2. Participar de la elaboración de las solicitudes de Certificados de disponibilidad y de registros presupuestales
que amparan los compromisos del Fondo de Desarrollo Local de conformidad con el marco normativo
vigente en los aplicativos destinados para tal fin por la secretaria Distrital de Hacienda.
3. Aportar informacion concerniente a la actualización de las obligaciones por pagar, así como dar respuesta a
las peticiones que sean asignadas al área.
4. Participar de la elaboración de los informes que se presentan en el programa SIVICOF 5. Revisar y realizar en los aplicativos destinados por la secretaria Distrital de Hacienda la disponibilidad del
PAC de los diferentes contratos autorizados para pago.
6. Proyectar los documentos, informes y oficios, que soliciten los organismos de control y demás entidades,
así como dar respuesta oportuna a los derechos de petición que por competencia le sean asignados por
medio del correo corporativo, en los términos establecidos en la legislación vigente y a la correspondencia
que le sea asignada a través del aplicativo ORFEO y correo institucional.
7. Realizar la evaluación de los indicadores financieros de los procesos que adelante el FDLRUU en los cuales
sea designada como parte del Comité Evaluador.
8. Participar de la revisión de estudios previos en el componente financiero de los procesos que pretenda
adelantar el FDLRUU, cuando sea requerido.
9. Las demás que le asigne el supervisor del contrato y que surjan de la naturaleza de este contrato</t>
  </si>
  <si>
    <t xml:space="preserve"> 014-2026 CPS-P (145979)</t>
  </si>
  <si>
    <t>CO1.PCCNTR.8854685</t>
  </si>
  <si>
    <t>LUIS JONNY CARRILLO BOMBIELA</t>
  </si>
  <si>
    <t xml:space="preserve"> 015-2026 CPS-P (145938)</t>
  </si>
  <si>
    <t>FDLRUU-CD-012-2026 (145938)</t>
  </si>
  <si>
    <t>https://community.secop.gov.co/Public/Tendering/OpportunityDetail/Index?noticeUID=CO1.NTC.9472336&amp;isFromPublicArea=True&amp;isModal=False</t>
  </si>
  <si>
    <t xml:space="preserve">	CO1.PCCNTR.8842533</t>
  </si>
  <si>
    <t>CO1.BDOS.9459227</t>
  </si>
  <si>
    <t>PRESTAR LOS SERVICIOS PROFESIONALES ESPECIALIZADOS AL DESPACHO EN EL DESARROLLO Y SEGUIMIENTO DE LOS PROCESOS JURIDICOS Y CONTRACTUALES ADELANTADOS EN LA ALCALDÍA LOCAL DE RAFAEL URIBE URIBE</t>
  </si>
  <si>
    <t>1. Proyectar de forma oportuna las respuestas a la correspondencia, derechos de petición y requerimientos que
efectúen los diferentes entes de control, corporaciones públicas y ciudadanía en general, que hayan sido
designadas por el despacho o que sean remitidas por medio del aplicativo de gestión documental que
establezca la SDG, dando cumplimiento estricto a los tiempos que exige la norma.
2. Apoyar en la revisión de documentos proyectados relacionados con la contratación de los diferentes
proyectos de inversión y funcionamiento de la Alcaldía Local de Rafael Uribe Uribe.
3. Supervisar los contratos que le sean designados por la Alcaldesa Local, presentando informe mensual de
monitoreo a las actividades y cumplimiento a los lineamientos del despacho.
4. Atender, documentar y dar respuesta a las visitas administrativas que adelanten los entes de control en la
entidad relacionados con la contratación de la Alcaldia Local de Rafael Uribe Uribe.5. Asistir a las reuniones a las que sea citado o designado, para la atención de los asuntos relacionados con el
objeto contractual.
6. Realizar seguimientos a los distintos procesos administrativos del Fondo de Desarrollo Local cuando así lo
requiera el supervisor Orientar y acompañar al alcalde local en todos los temas que se deriven de los
proyectos de inversión para hacer seguimiento a la ejecución de los mismos y al cumplimiento de las metas.
8. Todas las demás que le sean asignadas por el alcalde local y que se deriven de la naturaleza del contrato_x000D_</t>
  </si>
  <si>
    <t xml:space="preserve"> 016-2026 CPS-P (145939)</t>
  </si>
  <si>
    <t>FDLRUU-CD-013-2026 (145939)</t>
  </si>
  <si>
    <t>https://community.secop.gov.co/Public/Tendering/OpportunityDetail/Index?noticeUID=CO1.NTC.9521749&amp;isFromPublicArea=True&amp;isModal=False</t>
  </si>
  <si>
    <t xml:space="preserve">	CO1.PCCNTR.8889751</t>
  </si>
  <si>
    <t>CO1.BDOS.9507097</t>
  </si>
  <si>
    <t>KAREM DANIELLA VELASCO PARADA</t>
  </si>
  <si>
    <t>PRESTAR LOS SERVICIOS PROFESIONALES ESPECIALIZADOS PARA ASISTIR AL DESPACHO DE LA ALCALDÍA LOCAL DE RAFAEL URIBE URIBE EN LA ARTICULACIÓN INTERINSTITUCIONAL, EL FORTALECIMIENTO DE LOS PROCESOS ADMINISTRATIVOS Y EL DESARROLLO Y SEGUIMIENTO DE LOS PROCESOS JURÍDICOS A CARGO DE LA ENTIDAD, GARANTIZANDO LA ADECUADA GESTIÓN, COORDINACIÓN Y SOPORTE EN LAS ACTIVIDADES PROPIAS</t>
  </si>
  <si>
    <t>1. Apoyar en la coordinación, verificación y desarrollo de todas las actividades en que participe la Alcaldesa
Local.
2. Proyectar la documentación que requiera el Despacho de la Alcaldesa Local.
3. Apoyar la supervisión de los contratos, convenios o demás instrumentos jurídicos que le sean designados
por la alcaldesa local, conforme a lo establecido en el Manual de Supervisión e Interventoría de la Secretaria
Distrital de Gobierno, y presentar los informes correspondientes de manera periódica durante la ejecución
y hasta la liquidación de los mismos.</t>
  </si>
  <si>
    <t xml:space="preserve"> 017-2026 CPS-P (145941)</t>
  </si>
  <si>
    <t>FDLRUU-CD-014-2026 (145941)</t>
  </si>
  <si>
    <t>https://community.secop.gov.co/Public/Tendering/OpportunityDetail/Index?noticeUID=CO1.NTC.9472290&amp;isFromPublicArea=True&amp;isModal=False</t>
  </si>
  <si>
    <t>CO1.PCCNTR.8842660</t>
  </si>
  <si>
    <t>CO1.BDOS.9459289</t>
  </si>
  <si>
    <t>ELIANA MARIA AVILA JIMENEZ</t>
  </si>
  <si>
    <t>PRESTAR SERVICIOS PROFESIONALES DE APOYO A LAS ACCIONES DE SEGUIMIENTO A LA PLANEACIÓN Y A LA INVERSIÓN LOCAL EN LA ALCALDÍA LOCAL DE RAFAEL URIBE URIBE.</t>
  </si>
  <si>
    <t>ALCALDESA</t>
  </si>
  <si>
    <t>1. Elaboración y presentación de los informes que requieran los entes de control, comunidad en general y
demás autoridades en relación con los contratos designados.
2. Brindar información oportuna para apoyar el seguimiento y actualización de las bases de datos, matrices,
documentos y tableros de control requeridos para la gestión técnica y administrativa de manera oportuna.
3. Ejercer el apoyo a la supervisión de los contratos y/o convenios que se le designen.
4. Proyectar de forma oportuna las respuestas a la correspondencia, derechos de petición y requerimientos
que efectúen los diferentes entes de control, corporaciones públicas y ciudadanía en general, que hayan
sido designadas por el despacho o que sean remitidas por medio del aplicativo de gestión documental
ORFEO, dando cumplimiento estricto a los tiempos que exige la norma.
5. Asistir a las reuniones a las que sea citado o designado, para la atención de los asuntos relacionados con el
objeto contractual .
Edificio Liévano
Calle 11 No. 8 -17
Código Postal: 111711
Tel. 3387000 - 3820660
Información Línea 195
www.gobiernobogota.gov.co
Código: GCO-GCI-F143
Versión: 11
Vigencia: 26 de julio de 2024
Caso HOLA: 64148
Página 3 de 8
6. Realizar el seguimiento a las respuestas de los diferentes requerimientos o PQRS que se alleguen por medio
del aplicativo Orfeo o canales institucionales. .
7. Atender, documentar y dar respuesta a las visitas administrativas que adelanten los entes de control en la
entidad.</t>
  </si>
  <si>
    <t xml:space="preserve"> 018-2026 CPS-P (145979)</t>
  </si>
  <si>
    <t>CO1.PCCNTR.8875725</t>
  </si>
  <si>
    <t>LAURA ALEJANDRA RINCON AYALA</t>
  </si>
  <si>
    <t xml:space="preserve"> 019-2026 CPS-P (147750)</t>
  </si>
  <si>
    <t>FDLRUU-CD-016-2026 (147750)</t>
  </si>
  <si>
    <t>https://community.secop.gov.co/Public/Tendering/OpportunityDetail/Index?noticeUID=CO1.NTC.9531594&amp;isFromPublicArea=True&amp;isModal=False</t>
  </si>
  <si>
    <t>CO1.PCCNTR.8900335</t>
  </si>
  <si>
    <t>CO1.BDOS.9518010</t>
  </si>
  <si>
    <t>JULY ANGELICA MELO QUINTERO</t>
  </si>
  <si>
    <t>PRESTAR SERVICIOS PROFESIONALES PARA REALIZAR EL ACOMPAÑAMIENTO ADMINISTRATIVO, OPERATIVO Y COMUNITARIO A LOS DIFERENTES SECTORES POBLACIONALES Y SU INTERLOCUCIÓN CON LA ADMINISTRACION LOCAL EN CUMPLIMIENTO DEL PLAN DE DESARROLLO LOCAL</t>
  </si>
  <si>
    <t>KAREM DANIELA VELASCO PARADA</t>
  </si>
  <si>
    <t>GESTOR COMUNITARIO</t>
  </si>
  <si>
    <t>Juan Pablo Gutierrez Fierro</t>
  </si>
  <si>
    <t>1. Desarrollar actividades propias como enlace desde el despacho con los diferentes sectores
poblacionales y la Junta Administradora Local 2. Desarrollar labores de relaciones interinstitucionales con los
sectores de la administración presentes en la localidad de Rafael Uribe Uribe y la comunidad. 3. Realizar reuniones,
mesas de trabajo, encuentros, eventos comunitarios y demás que sean requeridas y esten encaminadas a dar respuestas
a las necesidades de la población local conforme a las indicaciones dadas por la Alcaldesa Local 4. Acompañar y
apoyar la comunicación y articulación de acciones entre el Despacho del Alcalde Local de Rafael Uribe Uribe con
los líderes sociales y JAC para un manejo de respuestas oportuna para generar confianza institucional. 5. Acompañar
las actividades en territorio cuando sea requerido asi como realizar el cronograma semanal de las intervenciones de
acuerdo con lo solicitado por el Despacho de la Alcaldia Local de Rafael Uribe Uribe. 6. Apoyar la supervision de
contratos y convenios cuando le sean designados por el (la) Alcalde (sa) Local, segun lo establecido en el Manual de
Supervision e Interventoria de la Secretaria Distrital de Gobierno. 7. Asistir a las reuniones a las que sea citado o
designado, para la atencio¿n de los asuntos relacionados con el objeto contractual. 8. Entregar, mensualmente, el
archivo de los documentos suscritos que haya generado en cumplimiento del objeto y obligaciones contractuales. 9.
Las demás que demande la Administración Local a través de su supervisor, que correspondan a la naturaleza del
contrato y que sean necesarias para la consecución del fin del objeto contractual</t>
  </si>
  <si>
    <t xml:space="preserve">, </t>
  </si>
  <si>
    <t xml:space="preserve"> 020-2026 CPS-P (145947)</t>
  </si>
  <si>
    <t>FDLRUU-CD-017-2026 (145947)</t>
  </si>
  <si>
    <t>https://community.secop.gov.co/Public/Tendering/OpportunityDetail/Index?noticeUID=CO1.NTC.9523242&amp;isFromPublicArea=True&amp;isModal=False</t>
  </si>
  <si>
    <t>CO1.PCCNTR.8890396</t>
  </si>
  <si>
    <t>CO1.BDOS.9509350</t>
  </si>
  <si>
    <t>ALEXANDRA OROZCO VERGARA</t>
  </si>
  <si>
    <t>PRESTAR LOS SERVICIOS DE APOYO TECNICO EN LAS LABORES ADMINISTRATIVAS Y OPERATIVAS DEL DESPACHO DE LA ALCLADIA LOCAL DE RAFAEL URIBE URIBE.</t>
  </si>
  <si>
    <t>1. Brindar apoyo logístico y operativo en la planeación, organización y seguimiento de reuniones, comités y
eventos institucionales.
2. Gestionar la agenda del despacho, programando citas, reuniones y viajes oficiales.
3. Atender y canalizar adecuadamente llamadas telefónicas, correos y consultas dirigidas al despacho, así como
proporcionar orientación básica a visitantes y usuarios, garantizando en todo momento una atención amable
y eficiente.
4. Gestionar la atención, elaboración y respuesta de los requerimientos de trámites administrativos que le sean
asignados, dentro del término legal o establecido, garantizando su adecuada gestión en el Sistema de Gestión
Documental ORFEO.</t>
  </si>
  <si>
    <t xml:space="preserve"> 021-2026 CPS-AG (145981)</t>
  </si>
  <si>
    <t>FDLRUU-CD-018-2026 (145981)</t>
  </si>
  <si>
    <t>https://community.secop.gov.co/Public/Tendering/OpportunityDetail/Index?noticeUID=CO1.NTC.9447410&amp;isFromPublicArea=True&amp;isModal=False</t>
  </si>
  <si>
    <t>CO1.PCCNTR.8917114</t>
  </si>
  <si>
    <t>CO1.BDOS.9432477</t>
  </si>
  <si>
    <t>OSCAR DAVID MUÑOZ NAVARRO</t>
  </si>
  <si>
    <t xml:space="preserve">1.031.160.200	</t>
  </si>
  <si>
    <t>PRESTAR SERVICIOS TECNICOS EN EL ÁREA DE GESTIÓN DEL DESARROLLO LOCAL, COMO APOYO EN LOS PROCESOS Y PROCEDIMIENTOS ASOCIADOS CON EL PRESUPUESTO Y LA CONTABILIDAD DE LA ALCALDÍA LOCAL DE RAFAEL URIBE URIBE.</t>
  </si>
  <si>
    <t>1. Prestar apoyo en la revisión de los documentos, previo al proceso de causacion y a la programación de
pagos mensualmente en el FDL RUU.
2. Generar las órdenes de pago de cada uno de los contratos en los aplicativos destinados por la Secretaria
Distrital de Hacienda y radicar con el abogado del fondo para ser anexados a los expedientes
contractuales.
3. Apoyar en la organización, rotulación, almacenamiento y entrega de archivo, atendiendo los estándares y
directrices de gestión documental.
4. Proyectar los documentos u oficios, dar respuesta oportuna a la correspondencia que le sea asignada a
través del aplicativo ORFEO o correo institucional.5. Las demás obligaciones que se le asignen y/o que surjan de la naturaleza del Contrato.</t>
  </si>
  <si>
    <t xml:space="preserve"> 022-2026 CPS-AG (145982)</t>
  </si>
  <si>
    <t>FDLRUU-CD-019-2026 (145982)</t>
  </si>
  <si>
    <t>https://community.secop.gov.co/Public/Tendering/OpportunityDetail/Index?noticeUID=CO1.NTC.9447599&amp;isFromPublicArea=True&amp;isModal=False</t>
  </si>
  <si>
    <t>CO1.PCCNTR.8877073</t>
  </si>
  <si>
    <t>CO1.BDOS.9433132</t>
  </si>
  <si>
    <t xml:space="preserve"> ALBA MERIDA SEGURA GARACIA    </t>
  </si>
  <si>
    <t>1. Prestar apoyo en la revisión de los documentos, previo al proceso de causacion y a la programación de pagos
mensualmente en el FDL RUU.
2. Generar las órdenes de pago de cada uno de los contratos en los aplicativos destinados por la Secretaria
Distrital de Hacienda y radicar con el abogado del fondo para ser anexados a los expedientes contractuales.
3. Apoyar en la organización, rotulacion, almacenamiento y entrega de archivo, atendiendo los estándares y
directrices de gestión documental.
4. Proyectar los documentos u oficios, dar respuesta oportuna a la correspondencia que le sea asignada a través
del aplicativo ORFEO o correo institucional.
5. Las demás obligaciones que se le asignen y/o que surjan de la naturaleza del Contrato.</t>
  </si>
  <si>
    <t xml:space="preserve"> 023-2026 CPS-P (145932)</t>
  </si>
  <si>
    <t>FDLRUU-CD-020-2026 (145932)</t>
  </si>
  <si>
    <t>https://community.secop.gov.co/Public/Tendering/OpportunityDetail/Index?noticeUID=CO1.NTC.9444955&amp;isFromPublicArea=True&amp;isModal=False</t>
  </si>
  <si>
    <t xml:space="preserve">	CO1.PCCNTR.8815396</t>
  </si>
  <si>
    <t>CO1.BDOS.9430779</t>
  </si>
  <si>
    <t xml:space="preserve">INGRID MARITZA REY BUITRAGO
</t>
  </si>
  <si>
    <t>PRESTAR SERVICIOS PROFESIONALES DE CARÁCTER JURÍDICO COMO ABOGADO JUNIOR I PARA DESARROLLAR LAS ACTIVIDADES INTEGRALES DE GESTIÓN CONTRACTUAL DE LA ALCALDÍA LOCAL DE RAFAEL URIBE URIBE</t>
  </si>
  <si>
    <t>1. Apoyar la formulación del componente jurídico de los Estudios Previos y demás documentos necesarios
para adelantar los procesos de contratación de la Entidad, asistiendo y adelantando las fases
precontractuales, contractuales y post contractuales en los procesos que le sean asignados.
2. Elaborar y tramitar en SECOP las modificaciones contractuales como prórrogas, adiciones, aclaraciones,
actas de suspensión y reinicio y demás, asociadas a los procesos contractuales del Fondo de desarrollo local
que le sean asignados.3 . Registrar y actualizar de manera oportuna en la plataforma del Sistema Electrónico de Contratación
Pública (SECOP), los respectivos procesos de selección que le sean asignados y/o trámites en cada
una de las plataformas que se encuentren a su cargo.
4 Asistir a reuniones, comités de contratación, capacitaciones y apoyar activamente a cada una de las
actividades institucionales y demás compromisos que le sean asignados por la supervisión y/o apoyo
a la supervisión de manera virtual o presencial.
5 Reportar dentro de los cinco (5) primeros días de cada mes y documentar el reporte de las novedades
de los contratos (minutas, prórrogas, adiciones, suspensiones, reiniciaciones, liquidación, etc.) u
procesos que le sean asignados para la presentación oportuna de la cuenta SIVICOF. Deberá
documentar el cumplimiento de esta obligación en cada cuenta de cobro
6 Verificar permanentemente el sistema ORFEO, correo o correspondencia física y dar respuesta
oportuna los requerimientos, PQRS y/o derechos de petición que efectúen los diferentes entes de
control, (Procuraduría, Veeduría, Contraloría, Personería, entre otros), corporaciones públicas y/o la
comunidad en general, que le sean asignados por el apoyo a la supervisión del contrato y/o el Alcalde
Local, así como, suministrar la información para la consolidación de aquellos que se requieran.
7 Revisar y dar viabilidad a liquidaciones, emitir certificaciones y resolver consultas que le sean
solicitados.
8 Elaborar y presentar los informes, reportes, estadísticas y bases de datos requeridos que reflejen la
gestión y actividades realizadas durante el periodo. Además, apoyar en la identificación de alertas
tempranas y puntos de control en el marco de las obligaciones contractuales. Los informes y soportes
deberán cargarse a SECOP según las indicaciones de la entidad
9 Organizar, mantener y entregar los expedientes contractuales físicos y digitales, siguiendo los
lineamientos indicados para ello, la entrega se realizará de manera formal al responsable del archivo,
de acuerdo a las etapas contractuales. Deberá documentar el cumplimiento esta obligación en cada
cuenta de cobro
10 Realizar las demás actividades relacionadas con el objeto contractual que sean asignadas por el
supervisor y/o apoyo a la supervisión del contrato</t>
  </si>
  <si>
    <t xml:space="preserve"> 024-2026 CPS-P (145922)</t>
  </si>
  <si>
    <t>FDLRUU-CD-021-2026 (145922)</t>
  </si>
  <si>
    <t>https://community.secop.gov.co/Public/Tendering/OpportunityDetail/Index?noticeUID=CO1.NTC.9448624&amp;isFromPublicArea=True&amp;isModal=False</t>
  </si>
  <si>
    <t>CO1.PCCNTR.8818316</t>
  </si>
  <si>
    <t>CO1.BDOS.9433379</t>
  </si>
  <si>
    <t xml:space="preserve">53.080.691	</t>
  </si>
  <si>
    <t>Johana Maritza Gomez Neuto</t>
  </si>
  <si>
    <t>1. Brindar acompañamiento jurídico en el trámite de presuntos incumplimientos y relacionados, que le sean
asignados y que sean radicados por las dependencias del Fondo de Desarrollo Local al Despacho, en
coordinación con el apoyo a la supervisión del contrato.
2. Realizar la revisión jurídica de los informes técnicos de presunto incumplimiento, radicado por los apoyos
a la supervisión del contrato o convenio, y hacer las observaciones respectivas, en coordinación con el
supervisor del contrato.
3. Proyectar y elaborar de las citaciones y comunicaciones de las audiencias de presunto incumplimiento
de que trata el artículo 86 de la ley 1474 de 2011, a las partes interesadas, en coordinación con el supervisor
del contrato.
4. Proyectar los autos de pruebas y las resoluciones que resuelve el presunto incumplimiento contractual
asignado y sus recursos, en coordinación con el supervisor del contrato
5. Organizar los soportes de las actuaciones realizadas para su archivo en el expediente respectivo
6. Participar activamente con la Ordenadora del Gasto en las audiencias que surjan con ocasión del trámite
de presunto incumplimiento a su cargo.
7. Emitir informes periódicos y/o específicos relacionados con el estado de los procesos de contratación y
administrativos que acompañe, detallando los avances, resultados y cualquier inconveniente legal que pueda
surgir.
8. Aportar conceptos sobre la correcta interpretación y aplicación de las normativas aplicables que puedan
afectar los procesos que acompaña.
9. Cumplir las demás actividades relacionadas con el objeto, en coordinación con el supervisor del contrato.</t>
  </si>
  <si>
    <t xml:space="preserve"> 025-2026 CPS-P (145924)</t>
  </si>
  <si>
    <t>FDLRUU-CD-022-2026 (145924)</t>
  </si>
  <si>
    <t>https://community.secop.gov.co/Public/Tendering/OpportunityDetail/Index?noticeUID=CO1.NTC.9448799&amp;isFromPublicArea=True&amp;isModal=False</t>
  </si>
  <si>
    <t xml:space="preserve">	CO1.PCCNTR.8818429</t>
  </si>
  <si>
    <t>CO1.BDOS.9433688</t>
  </si>
  <si>
    <t>PRESTAR SERVICIOS PROFESIONALES PARA DESARROLLAR LAS ACTIVIDADES JURÍDICAS DE LA GESTIÓN CONTRACTUAL EN TODAS LAS MODALIDADES Y ETAPAS PRECONTRACTUAL, CONTRACTUAL Y POSTCONTRACTUAL DEL ÁREA GESTIÓN DEL DESARROLLO LOCAL DE LA ALCALDÍA LOCAL DE RAFAEL URIBE URIBE</t>
  </si>
  <si>
    <t>1. Adelantar las fases precontractuales, contractuales y post contractuales en los procesos que le sean
asignados.
2. Realizar la formulación del componente jurídico de los Estudios Previos y demás documentos necesarios
para los procesos de contratación de la Entidad.
3. Elaborar modificaciones contractuales como prórrogas, adiciones, actas de suspensión y reinicio y demás
documentos requeridos en los procesos contractuales del Fondo de desarrollo local que le sean asignados.
4. Realizar el cargue de información al SECOP I y II, referente a todas las novedades contractuales, tales
como cargar mes a mes los informes de ejecución presentando por los contratistas con el fin de dar
cumplimiento a lo ordenado en la ley.
5. Asistir a reuniones, comités de contratación capacitaciones, comités de seguimiento de la inversión y
ejecución contractual, entre otros y hacer parte de los comités que le delegue el Alcalde Local.
6. Reportar dentro de los cinco (5) primeros días de cada mes al área jurídica las novedades de los contratos
(minutas, prórrogas, adiciones, suspensiones, reiniciaciones, liquidación, etc.) u procesos que le sean
asignados para la presentación oportuna de la cuenta SIVICOF.
7. Ejecutar los trámites correspondientes a las audiencias del debido proceso, que se adelanta para la
imposición de sanciones contractuales, elaborando el estudio previo de los actos administrativos
sancionatorios que correspondan.
8. Resolver consultas, prestar asistencia y emitir conceptos de los asuntos de su competencia.
9. Proyectar las respuestas de los requerimientos que efectúen los diferentes entes de control, corporaciones
públicas y ciudadanía en general, respecto de la contratación adelantada por el Fondo de Desarrollo Local
de Rafael Uribe Uribe, y suministrar la información para la consolidación de aquellos que se requieran.
10. Participar en cada una de las actividades que el Sistema Integrado de Gestión SIG, para lo cual deberá
entregar al supervisor del contrato en su informe ejecutivo de actividades el reporte de la (s) actividades en
las que participó en el período correspondiente.
11. Proyectar la respuesta en forma oportuna la correspondencia que le sea asignada a través del aplicativo
ORFEO o el que establezca la SDG y consultas de los entes de control relacionadas que le sean asignadas.
12. 1Realizar la entrega de manera formal al auxiliar del Area de Gestión de Desarrollo Local de los expedientes
contractuales de los procesos a su cargo.
13. Proyectar las certificaciones laborales que le sean asignadas.
14. Entregar, mensualmente informe de actividades, con el archivo de los documentos suscritos que haya
generado en cumplimiento del objeto y obligaciones contractuales y cargarlo en la plataforma SECOP II.</t>
  </si>
  <si>
    <t xml:space="preserve"> 026-2026 CPS-P (145954)</t>
  </si>
  <si>
    <t>FDLRUU-CD-023-2026 (145954)</t>
  </si>
  <si>
    <t>https://community.secop.gov.co/Public/Tendering/OpportunityDetail/Index?noticeUID=CO1.NTC.9448506&amp;isFromPublicArea=True&amp;isModal=False</t>
  </si>
  <si>
    <t>CO1.PCCNTR.8817976</t>
  </si>
  <si>
    <t>CO1.BDOS.9433171</t>
  </si>
  <si>
    <t>FREDDY ALBERTO MARQUEZ ARIAS</t>
  </si>
  <si>
    <t xml:space="preserve">13.275.913	</t>
  </si>
  <si>
    <t>PRESTAR LOS SERVICIOS PROFESIONALES ESPECIALIZADOS EN EL AREA DE GESTION DE DESARROLLO LOCAL DE LA ALCALDIA LOCAL DE RAFAEL URIBE URIBE A FIN DE ORGANIZAR Y ORIENTAR LA EJECUCIÓN Y SEGUIMIENTO DE LAS ACTIVIDADES DE LOS PROCESOS ASOCIADOS CON EL ÁREA, ASÍ COMO DE LOS PROYECTOS DE INVERSIÓN DEL PLAN DE DESARROLLO LOCAL.</t>
  </si>
  <si>
    <t>PLANEACION</t>
  </si>
  <si>
    <t>German Daniel Bernal Camacho</t>
  </si>
  <si>
    <t>1. Participar en la formulación de estrategias para la toma de decisiones relacionadas con la
ejecución y seguimiento de los planes, programas y proyectos del Plan de Desarrollo Local de la Alcaldía local de
Rafael Uribe Uribe 2. Organizar, las acciones encaminadas a dar cumplimiento a la ejecucion y seguimiento de los
recursos y metas del Plan de Desarrollo Local de Rafael Uribe Uribe garantizando que estén conforme a los
lineamientos establecidos y/o solicitar los respectivos ajustes, para lo cual deberá elaborar informe de seguimiento
mensuales. 3 . Articular y apoyar las actividades necesarias para el cumplimiento de las metas del Plan de Desarrollo
Local en cuanto a sus objetivos, tiempos y ejecución presupuestal con el fin de efectuar recomendaciones y/o alertas
a la Alcaldesa Local 4 . Participar en representación de la Alcaldesa a las sesiones de discusión y seguimiento al Plan
de Desarrollo Local que se adelanten en la Junta Administradora Local, y demás instancias de participación en las
que sea designado por la alcaldesa local. 5 . Revisar y brindar respuestas en oportunidad y calidad a los requerimientos,
solicitudes, derechos de petición realizadas por los entes de control, entidades públicas y/o privadas y comunidad en
general entre otros que le sean asignadas por el supervisor (a) del contrato. 6 . Realizar el seguimiento técnico,
administrativo, financiero y contable de los procesos contractuales donde sea designado como apoyo a la supervisión
en el marco de lo previsto en el manual de supervisión de la Secretaría Distrital de Gobierno. 7 . Asistir a las reuniones
de capacitación y trabajo que se desarrollen con relación con el objeto del contrato y representar a la alcaldía en los
eventos que se le deleguen 8 . Presentar los informes mensuales de seguimiento al cumplimiento de sus actividades
contractuales 9 . Revisar y hacer el seguimiento y ajuste del Plan Anual de Adquisiciones conforme a las metas
establecidas en el Plan de Desarrollo Local. 10 . Apoyar a la supervisión de los contratos que sea designado por parte
de la alcaldesa local. 11 . Las demás que sean inherentes al objeto contractual y sean solicitadas por el supervisor de contrato</t>
  </si>
  <si>
    <t xml:space="preserve"> 027-2026 CPS-P (145926)</t>
  </si>
  <si>
    <t>CO1.PCCNTR.8816890</t>
  </si>
  <si>
    <t xml:space="preserve">BETSY CAROLINA LOZANO DUARTE </t>
  </si>
  <si>
    <t xml:space="preserve"> 028-2026 CPS-AG (145983)</t>
  </si>
  <si>
    <t>FDLRUU-CD-024-2026 (145983)</t>
  </si>
  <si>
    <t>https://community.secop.gov.co/Public/Tendering/OpportunityDetail/Index?noticeUID=CO1.NTC.9456979&amp;isFromPublicArea=True&amp;isModal=False</t>
  </si>
  <si>
    <t xml:space="preserve">	CO1.PCCNTR.8843304</t>
  </si>
  <si>
    <t>CO1.BDOS.9441274</t>
  </si>
  <si>
    <t>HERNAN CRISTOBAL MORENO HERNANDEZ</t>
  </si>
  <si>
    <t>APOYAR Y DAR SOPORTE TÉCNICO AL ADMINISTRADOR Y USUARIO FINAL DE LA RED DE SISTEMAS Y TECNOLOGÍA E INFORMACIÓN DE LA ALCALDÍA LOCAL DE RAFAEL URIBE URIBE</t>
  </si>
  <si>
    <t>CARLOS EDUARDO BARRERA ATUESTA</t>
  </si>
  <si>
    <t>SISTEMAS</t>
  </si>
  <si>
    <t>Lina Maria Mayo</t>
  </si>
  <si>
    <t>1. Brindar soporte de primer nivel al usuario final conforme le sea requerido
2. Apoyar mediante soporte de sistemas y tecnología a la Junta Administradora Local.
3. Llevar control y seguimiento de los servicios prestados en el desarrollo del objeto contractual, indicando
el tipo de servicio prestado, fecha y hora de inicio y fecha y hora de atención, nombre del funcionario o
equipo atendido, dependencia a la cual pertenece, descripción de la falla reportada, solución y conclusión
de este.
4. Asistir a las reuniones a las que sea citado o designado por el apoyo a la supervisión</t>
  </si>
  <si>
    <t xml:space="preserve"> 029-2026 CPS-AG (145983)</t>
  </si>
  <si>
    <t>CO1.PCCNTR.8845136</t>
  </si>
  <si>
    <t>RODRIGO EMILIO GONZALEZ</t>
  </si>
  <si>
    <t xml:space="preserve"> 030-2026 CPS-AG (145984)</t>
  </si>
  <si>
    <t>FDLRUU-CD-025-2026 (145984)</t>
  </si>
  <si>
    <t>https://community.secop.gov.co/Public/Tendering/OpportunityDetail/Index?noticeUID=CO1.NTC.9457391&amp;isFromPublicArea=True&amp;isModal=False</t>
  </si>
  <si>
    <t xml:space="preserve">	CO1.PCCNTR.8889991</t>
  </si>
  <si>
    <t>CO1.BDOS.9443509</t>
  </si>
  <si>
    <t>LAURA CAMILA MUÑOZ BUITRAGO</t>
  </si>
  <si>
    <t>1. Brindar soporte de primer nivel al usuario final conforme le sea requerido
2 . Apoyar mediante soporte de sistemas y tecnología a la Junta Administradora Local.
3 . Llevar control y seguimiento de los servicios prestados en el desarrollo del objeto contractual, indicando
el tipo de servicio prestado, fecha y hora de inicio y fecha y hora de atención, nombre del funcionario o
equipo atendido, dependencia a la cual pertenece, descripción de la falla reportada, solución y conclusión
de este.
4 . Asistir a las reuniones a las que sea citado o designado por el apoyo a la supervisión 5 . Levantar el inventario y diagnóstico técnico de los recursos tecnológicos y licenciamientos de la Alcaldía
Local conforme le sea requerido.
6 . Acompañar y hacer seguimiento de los contratos de mantenimiento preventivo y correctivo relacionados
con los recursos tecnológicos y licenciamientos de la Alcaldía Local conforme a las indicaciones dadas por
el administrador de red.
7 . Apoyar al administrador de red en la capacitación de los usuarios finales de la localidad en manejo de los
aplicativos misionales y de apoyo de la Secretaria Distrital de Gobierno.
8 . Realizar a través de la Plataforma Moodle, el Curso de Servicio Atención a la Ciudadanía -La
Ciudadanía, Nuestra Razón de Ser, durante el tercer mes de ejecución del contrato y aportar el certificado
respectivo (cuya vigencia corresponderá a 3 años contados a partir de su expedición) al supervisor del
contrato para la tercera cuenta de cobro.
9 . Las demás que le sean requeridas conforme al objeto contractual.</t>
  </si>
  <si>
    <t xml:space="preserve"> 031-2026 CPS-P (145923)</t>
  </si>
  <si>
    <t>FDLRUU-CD-026-2026 (145923)</t>
  </si>
  <si>
    <t>https://community.secop.gov.co/Public/Tendering/OpportunityDetail/Index?noticeUID=CO1.NTC.9455061&amp;isFromPublicArea=True&amp;isModal=False</t>
  </si>
  <si>
    <t>CO1.PCCNTR.8853984</t>
  </si>
  <si>
    <t>CO1.BDOS.9441541</t>
  </si>
  <si>
    <t>JORGE ALBEIRO CONTRERAS ROJAS</t>
  </si>
  <si>
    <t>PRESTAR SERVICIOS PROFESIONALES AL FONDO DE DESARROLLO LOCAL DE RAFAEL URIBE URIBE, PARA LA REVISIÓN, ELABORACIÓN Y GESTIÓN DE DOCUMENTOS RELACIONADOS CON LOS PROCESOS ADMINISTRATIVOS, CONTABLES Y FINANCIEROS, ASÍ COMO CON LOS CONTRATOS ADELANTADOS POR LAS DISTINTAS ÁREAS DE LA ALCALDÍA LOCAL</t>
  </si>
  <si>
    <t>1. Revisar los estudios previos en el componente financiero de los procesos que pretenda adelantar el
FDLRUU, cuando sea requerido.
2. Realizar la evaluación de los indicadores financieros de los procesos que adelante el FDLRUU en los cuales
sea designada como parte del Comité Evaluador.
3. Participar de la administración y control de la base de datos de los contratos suscritos por el FDLRUU.
4. Suministrar la información que se requiera para la proyección de certificaciones labores.
5. Gestionar lo relacionado con el rol de administrador de la plataforma de Contratación Pública Secop II,
de cuenta del FDLRUU.
6. Participar de la consolidación de la información de acuerdo con la necesidad en contratación de personal
para el apoyo a gestión de la Alcaldía local
7. Proyectar respuesta de forma oportuna a los derechos de petición que por competencia le sean asignados,
la correspondencia que le sea asignada a través del aplicativo ORFEO y las consultas de los entes de control
dando cumplimiento estricto a los tiempos que exige la norma.
8. Emitir conceptos financieros, frente a los procesos de contratación adelantados por el Fondo de Desarrollo
Local de Rafel Uribe Uribe.
9. Realizar el cargue de los procesos contractuales en la plataforma SECOP I, II o TVEC cuando le sea
requerido.
10. Gestionar y acompañar los procesos de contratación que adelante el fondo en sus diferentes etapas
conforme a las indicaciones dadas por parte del supervisor del contrato.
11. Las demás que le asigne el supervisor del contrato y que surjan de la naturaleza de este.</t>
  </si>
  <si>
    <t xml:space="preserve"> 032-2026 CPS-P (145921)</t>
  </si>
  <si>
    <t>FDLRUU-CD-027-2026 (145921)</t>
  </si>
  <si>
    <t>https://community.secop.gov.co/Public/Tendering/OpportunityDetail/Index?noticeUID=CO1.NTC.9455099&amp;isFromPublicArea=True&amp;isModal=False</t>
  </si>
  <si>
    <t>CO1.PCCNTR.8841771</t>
  </si>
  <si>
    <t>CO1.BDOS.9441351</t>
  </si>
  <si>
    <t>PRESTAR SUS SERVICIOS PROFESIONALES ESPECIALIZADOS PARA LA ARTICULACIÓN, ORGANIZACIÓN, ORIENTACIÓN Y SEGUIMIENTO DE LAS ACTIVIDADES INTEGRALES DE LA GESTIÓN CONTRACTUAL DE LA ALCALDÍA LOCAL DE RAFAEL URIBE URIBE.</t>
  </si>
  <si>
    <t>1. Gestionar y realizar seguimiento a los trámites para la formulación del componente jurídico de los
Estudios Previos y los procesos de contratación de la Entidad en las fases precontractuales, contractuales
y post contractuales en las distintas modalidades que adelante el FDLRUU
2. Ejecutar los controles necesarios para la articulación de la gestión contractual entre las oficinas
estructurados del FDLRUU.
3. Realizar la solicitud de sesión de comité de contratación y presentación documental de los temas y
procesos que sean solicitados por el (la) alcalde(sa) local para revisión, recomendación o aprobación por
parte de dicha instancia.
4. Revisar y tramitar la documentación contractual que permita la articulación, organización, orientación y
seguimiento de la gestión contractual del FDLRUU.
5. Verificar permanentemente el sistema ORFEO, correo o correspondencia física y asignar y revisar las
respuestas a los requerimientos, PQRS y/o derechos de petición que efectúen los diferentes entes de
control, (Procuraduría, Veeduría, Contraloría, Personería, entre otros), corporaciones públicas y/o la
comunidad en general, que le sean asignados por el apoyo a la supervisión del contrato y/o el Alcalde
Local.
6. Participar en los trámites correspondientes a las audiencias del debido proceso que se adelanten para la
imposición de sanciones contractuales, revisando y verificando las actuaciones, documentos y los actos
administrativos que se generen.indicados para ello, la entrega se realizará de manera formal al responsable del archivo, de acuerdo a las
etapas contractuales
7. Verificar y gestionar el reporte dentro de los cinco (5) primeros días de cada mes de las novedades en lo
correspondiente a los contratos de los contratos del FDL (minutas, prórrogas, adiciones, suspensiones,
reiniciaciones, cesiones, liquidación, etc.) a quien realice la consolidación para la presentación del informe
SIVICOF.
8. Reportar diariamente al Despacho a través de la estrategia y/o los canales que este disponga, información
respecto a los procesos de contratación que sean adelantados por la respectiva dependencia
9. Revisar y dar viabilidad a liquidaciones, emitir certificaciones, resolver consultas y emitir los conceptos
jurídicos en materia contractual, que le sean solicitados.
10. Elaborar y presentar los informes, reportes, estadísticas y bases de datos requeridos que reflejen la gestión
y actividades realizadas durante el periodo. Además, apoyar en la identificación de alertas tempranas y
puntos de control en el marco de las obligaciones contractuales. Los informes y soportes deberán cargarse
a SECOP según las indicaciones de la entidad
11. Organizar, mantener y entregar los expedientes contractuales físicos y digitales, siguiendo los lineamientos 12. Realizar las demás actividades relacionadas con el objeto contractual que sean asignadas por el supervisor
y/o apoyo a la supervisión del contrato._x000D_</t>
  </si>
  <si>
    <t xml:space="preserve"> 033-2026 CPS-P (145949)</t>
  </si>
  <si>
    <t>FDLRUU-CD-028-2026 (145949)</t>
  </si>
  <si>
    <t>https://community.secop.gov.co/Public/Tendering/OpportunityDetail/Index?noticeUID=CO1.NTC.9463620&amp;isFromPublicArea=True&amp;isModal=False</t>
  </si>
  <si>
    <t>CO1.PCCNTR.8882016</t>
  </si>
  <si>
    <t>CO1.BDOS.9445314</t>
  </si>
  <si>
    <t>IBETH ZULAY CASTILLO ALVARADO</t>
  </si>
  <si>
    <t>PRESTAR SERVICIOS PROFESIONALES EN EL CUBRIMIENTO DE LAS ACTIVIDADES Y SESIONES DE LA JUNTA ADMINISTRADORA LOCAL DE RAFAEL URIBE URIBE, MEDIANTE LA ELABORACIÓN Y DIFUSIÓN DE CONTENIDOS PERIODÍSTICOS, DIGITALES Y AUDIOVISUALES QUE FORTALEZCAN LA ESTRATEGIA INSTITUCIONAL DE PRENSA Y COMUNICACIÓN.</t>
  </si>
  <si>
    <t>JOAN SEBASTIAN CALVO CONDE</t>
  </si>
  <si>
    <t>PRENSA</t>
  </si>
  <si>
    <t xml:space="preserve">1. Elaborar comunicados, boletines de prensa y piezas informativas relacionadas con las actividades de la Junta
Administradora Local de Rafael Uribe Uribe.
2. Cubrir y registrar periodísticamente las sesiones, reuniones, comités y demás espacios de la Junta
Administradora Local de Rafael Uribe Uribe, generando insumos para su difusión interna y externa.
3. Apoyar la planeación, ejecución y cubrimiento comunicacional de eventos, operativos y actividades
desarrolladas por la Junta Administradora Local de Rafael Uribe Uribe.
4. Crear y ejecutar publicaciones que recojan la gestión institucional y los debates o decisiones de la Junta
Administradora Local, con la periodicidad que se requiera.
5. Articular con los demás profesionales de prensa de la Entidad la publicación de contenidos noticiosos y de
interés ciudadano en la página web de la Alcaldía Local, asegurando la adecuada difusión y visibilidad de las
acciones de la Junta Administradora Local.6. Realizar monitoreo y análisis de medios de comunicación sobre información relacionada con la Alcaldía Local
y la JAL, proponiendo alertas o estrategias de posicionamiento.
7. Gestionar la relación con medios alternativos comunitarios locales para fortalecer la divulgación de las
decisiones y actividades de la Junta Administradora Local, promoviendo la participación y el acceso a la
información de la ciudadanía.
8. Cumplir las demás funciones que le sean asignadas por el/la Alcalde/sa Local y/o apoyo a la supervisión del
contrato o que se deriven de la naturaleza del objeto contractual.
</t>
  </si>
  <si>
    <t>III</t>
  </si>
  <si>
    <t xml:space="preserve"> 034-2026 CPS-AG (145951)</t>
  </si>
  <si>
    <t>FDLRUU-CD-029-2026 (145951)</t>
  </si>
  <si>
    <t>https://community.secop.gov.co/Public/Tendering/OpportunityDetail/Index?noticeUID=CO1.NTC.9463616&amp;isFromPublicArea=True&amp;isModal=False</t>
  </si>
  <si>
    <t>CO1.PCCNTR.8882705</t>
  </si>
  <si>
    <t>CO1.BDOS.9446433</t>
  </si>
  <si>
    <t>DIANA ISABEL BUITRAGO OVIEDO</t>
  </si>
  <si>
    <t>PRESTAR EL APOYO SECRETARIAL A LA JUNTA ADMINISTRADORA LOCAL.</t>
  </si>
  <si>
    <t>BACHILLER</t>
  </si>
  <si>
    <t>1. Apoyar la elaboración, radicación, entrega y archivo de documentos, memorandos y oficios cuando le sea
requerido.
2. Distribuir y entregar las comunicaciones externas e internas, avisos y documentos que tengan origen o
destino en la Junta Administradora Local.
3. Apoyar en la organización del archivo de gestión y la verificación y depuración documental.
4. Dar correcta atención y orientación a la ciudadanía de manera personal y telefónica.
5. Asistir a las reuniones a las que sea citado o designado, para la atención de los asuntos relacionados con el
objeto contractual.
6. Presentar informe mensual de las actividades realizadas en cumplimiento de las obligaciones pactadas.
7. Entregar, mensualmente, el archivo de los documentos suscritos que haya generado en cumplimiento del
objeto y obligaciones contractuales.
8. Las demás que se le asignen y que surjan de la naturaleza del Contrato.</t>
  </si>
  <si>
    <t xml:space="preserve"> 035-2026 CPS-P (145927)</t>
  </si>
  <si>
    <t>FDLRUU-CD-030-2026 (145927)</t>
  </si>
  <si>
    <t>https://community.secop.gov.co/Public/Tendering/OpportunityDetail/Index?noticeUID=CO1.NTC.9484380&amp;isFromPublicArea=True&amp;isModal=False</t>
  </si>
  <si>
    <t>CO1.PCCNTR.8854234</t>
  </si>
  <si>
    <t>CO1.BDOS.9458498</t>
  </si>
  <si>
    <t>JOHN HENRY BOHORQUEZ</t>
  </si>
  <si>
    <t>PRESTAR SERVICIOS PROFESIONALES DE CARÁCTER JURÍDICO COMO ABOGADO SENIOR I PARA DESARROLLAR LAS ACTIVIDADES INTEGRALES DE GESTIÓN CONTRACTUAL DE LA ALCALDÍA LOCAL DE RAFAEL URIBE URIBE.</t>
  </si>
  <si>
    <t>1. Realizar la formulación del componente jurídico de los Estudios Previos y demás documentos necesarios
para adelantar los procesos de contratación de la Entidad, asistiendo y orientando las fases precontractuales,
contractuales y post contractuales en los procesos que le sean asignados.
2. Elaborar y tramitar en SECOP las modificaciones contractuales como prórrogas, adiciones, aclaraciones,
actas de suspensión y reinicio y demás, asociadas a los procesos contractuales del Fondo de desarrollo
local que le sean asignados.
3. Registrar y actualizar de manera oportuna en la plataforma del Sistema Electrónico de Contratación
Pública (SECOP), los respectivos procesos de selección que le sean asignados y/o trámites en cada una de
las plataformas que se encuentren a su cargo.
4. Asistir a reuniones, comités de contratación, capacitaciones y apoyar activamente a cada una de las
actividades institucionales y demás compromisos que le sean asignados por la supervisión y/o apoyo a la
supervisión de manera virtual o presencial.
5. Reportar dentro de los cinco (5) primeros días de cada mes y documentar el reporte de las novedades de los
contratos (minutas, prórrogas, adiciones, suspensiones, reiniciaciones, liquidación, etc.) u procesos que le
sean asignados para la presentación oportuna de la cuenta SIVICOF. Deberá documentar el cumplimiento
de esta obligación en cada cuenta de cobro
6. Verificar permanentemente el sistema ORFEO, correo o correspondencia física y dar respuesta oportuna
los requerimientos, PQRS y/o derechos de petición que efectúen los diferentes entes de control,
Procuraduría, Veeduría, Contraloría, Personería, entre otros), corporaciones públicas y/o la comunidad en
general, que le sean asignados por el apoyo a la supervisión del contrato y/o el Alcalde Local, así como,
suministrar la información para la consolidación de aquellos que se requieran.
7. Revisar y dar viabilidad a liquidaciones, procesos sancionatorios, emitir certificaciones, resolver consultas y
emitir los conceptos jurídicos en materia contractual, que le sean solicitados.
8. Elaborar y presentar los informes, reportes, estadísticas y bases de datos requeridos que reflejen la gestión
y actividades realizadas durante el periodo. Además, apoyar en la identificación de alertas tempranas y puntos
de control en el marco de las obligaciones contractuales. Los informes y soportes deberán cargarse a SECOP
según las indicaciones de la entidad.
9. Organizar, mantener y entregar los expedientes contractuales físicos y digitales, siguiendo los lineamientos
indicados para ello, la entrega se realizará de manera formal al responsable del archivo, de acuerdo a las
etapas contractuales. Deberá documentar el cumplimiento esta obligación en cada cuenta de cobro
10. Realizar las demás actividades relacionadas con el objeto contractual que sean asignadas por el supervisor y/o apoyo a la supervisión del contrato.</t>
  </si>
  <si>
    <t xml:space="preserve"> 036-2026 CPS-P (145927)</t>
  </si>
  <si>
    <t>CO1.PCCNTR.8893057</t>
  </si>
  <si>
    <t>LINA MARIA MAYO CAICEDO</t>
  </si>
  <si>
    <t xml:space="preserve"> 037-2026 CPS-P (145927)</t>
  </si>
  <si>
    <t>CO1.PCCNTR.8892984</t>
  </si>
  <si>
    <t>MARIA CAMILA LOPEZ FERNANDEZ</t>
  </si>
  <si>
    <t xml:space="preserve"> 038-2026 CPS-P (145927)</t>
  </si>
  <si>
    <t>CO1.PCCNTR.8934487</t>
  </si>
  <si>
    <t>NELSON RUBEN PIÑERES SENIOR</t>
  </si>
  <si>
    <t xml:space="preserve"> 039-2026 CPS-P (145927)</t>
  </si>
  <si>
    <t>CO1.PCCNTR.8873712</t>
  </si>
  <si>
    <t>JEIMY VIVIANA TERREROS FRANCO</t>
  </si>
  <si>
    <t xml:space="preserve"> 040-2026 CPS-P (145467)</t>
  </si>
  <si>
    <t>FDLRUU-CD-031-2026 (145467)</t>
  </si>
  <si>
    <t>https://community.secop.gov.co/Public/Tendering/OpportunityDetail/Index?noticeUID=CO1.NTC.9495567&amp;isFromPublicArea=True&amp;isModal=False</t>
  </si>
  <si>
    <t>CO1.PCCNTR.8886490</t>
  </si>
  <si>
    <t>CO1.BDOS.9482301</t>
  </si>
  <si>
    <t>ERIKA JOHANA ARDILA CUBILLOS</t>
  </si>
  <si>
    <t xml:space="preserve">APOYAR AL ALCALDE LOCAL EN LA FORMULACIÓN, SEGUIMIENTO E IMPLEMENTACIÓN DE LA ESTRATEGIA LOCAL PARA LA TERMINACIÓN JURÍDICA DE LAS ACTUACIONES ADMINISTRATIVAS QUE CURSAN EN LA ALCALDÍA LOCAL.	 </t>
  </si>
  <si>
    <t>GESTION POLICIVA</t>
  </si>
  <si>
    <t xml:space="preserve">Maria Camila Lopez Fernandez </t>
  </si>
  <si>
    <t>1. Realizar seguimiento a las estrategias y herramientas institucionales para adelantar y optimizar la depuración
e impulso de las actuaciones administrativas a cargo del Alcalde Local como autoridad de policía.
2. Supervisar los procesos administrativos de competencia de la dependencia, de acuerdo con la normatividad
vigente y los procedimientos establecidos en la materia.
3. Realizar seguimiento al desarrollo de los procesos y procedimientos que organizan y apoyan la gestión de
las autoridades de policía locales a cargo de la Secretaría de Distrital de Gobierno, de forma oportuna
conforme a las orientaciones del Alcalde Local y las directrices institucionales y Distritales en la materia, en
4. el marco de la normatividad vigente.
5. Brindar apoyo en la revisión jurídica de los informes técnicos y el recaudo probatorio practicado por los
abogados con el fin de impulsar y archivar las actuaciones administrativas relacionadas con actividad
económica, urbanismo y espacio público.6. Apoyar al Alcalde Local en la revisión de los conceptos emitidos por los abogados de apoyo, garantizando
que se incorporen sus observaciones y/o modificaciones sugeridas, de acuerdo con el soporte jurídico y
técnico
7. Consolidar la información de las actuaciones administrativas depuradas e impulsadas en la localidad de
forma mensual, revisando que la misma, haya sido registrada en el Aplicativo SI ACTUA, con el fin de dar
el cierre respectivo y para que la Dirección para la Gestión Policiva realice el seguimiento de estas.
8. Implementar las directrices emitidas por la Dirección para la Gestión Policiva en la aplicación técnica y
normativa de la gestión de las actuaciones administrativas, conforme a la normatividad legal vigente
9. Orientar jurídicamente al equipo de la alcaldía Local encargados de depurar expedientes administrativos con
el fin de analizar y determinar las causales de caducidad y/o prescripción y/o pérdida de fuerza de ejecutoria
de los actos administrativos.
10. Apoyar en los trámites necesarios a la Alcaldía Local para surtir el trámite de notificación personal y
mediante edicto de los actos administrativos y decisiones, en los términos de la Ley 1437 de 2011
11. Las demás que le sean asignadas y que este relacionadas con el objeto del Contrato</t>
  </si>
  <si>
    <t xml:space="preserve"> 041-2026 CPS-P (145794)</t>
  </si>
  <si>
    <t>FDLRUU-CD-032-2026 (145794)</t>
  </si>
  <si>
    <t>https://community.secop.gov.co/Public/Tendering/OpportunityDetail/Index?noticeUID=CO1.NTC.9512106&amp;isFromPublicArea=True&amp;isModal=False</t>
  </si>
  <si>
    <t>CO1.PCCNTR.8879800</t>
  </si>
  <si>
    <t>CO1.BDOS.9484986</t>
  </si>
  <si>
    <t>CLAUDIA PATRICIA ARIAS ROJAS</t>
  </si>
  <si>
    <t>PRESTAR LOS SERVICIOS PROFESIONALES ESPECIALIZADOS EN EL DESPACHO DE LA ALCALDIA LOCAL PARA LA FORMULACIÓN, SEGUIMIENTO Y SUPERVISIÓN DE LOS PROYECTOS DE INVERSIÓN DESTINADOS A LA INTERVENCIÓN DE LA INFRAESTRUCTURA DE LA LOCALIDAD DE RAFAEL URIBE URIBE.</t>
  </si>
  <si>
    <t>INFRAESTRUCTURA</t>
  </si>
  <si>
    <t>Carolina Diaz Buelvas</t>
  </si>
  <si>
    <t>1. Realizar las actividades en la formulación, seguimiento contractual, ejecución y liquidación de los contratos
relacionados con el objeto contractual, así como la actualización documental del expediente contractual.
2. Llevar a cabo la revisión y aprobación tanto a nivel técnico como financiero de la totalidad de los estudios
previos, estudios de sector, estudios de mercado, matrices de riesgo y demás documentos proyectados por
los profesionales y/o técnicos de infraestructura para la respectiva presentación de los mismos con
antelación al comité de contratación para su revisión, aprobación y tramite de contratación y adelantar las
evaluaciones técnicas y financieras de todos los procesos de contratación que se adelanten en la entidad
junto con los profesionales y técnicos de apoyo.
3. Atender las reuniones y mesas de trabajo convocadas y/o asignadas por el Despacho del Alcalde local y
realizar el seguimiento a los compromisos y resultados de las mismas, relacionadas con el objeto contractua 4. Acompañar al alcalde(sa) Local y prestar el soporte profesional que requiera en los espacios de coordinación
institucional para articular los proyectos de inversión local con el nivel central y con las entidades de los
procesos de infraestructura.
5. Realizar el seguimiento a la estabilidad y calidad de las obras ejecutadas con recursos del fondo.
6. Realizar los trámites correspondientes para el cierre y liquidación de los procesos relacionados a la
productividad y emprendimiento local que den cumplimiento a las metas del plan de desarrollo local.
7. Atender visitas administrativas de entes de control y proyectar las respectivas respuestas a los mismos
cuando sean requeridas a través de derechos de petición, proposiciones, tutelas, actos administrativos,
requerimientos directos, entre otras.
8. Apoyar la supervisión de los contratos que le sean designados.
9. Llevar a cabo la elaboración de informes, respuestas a derechos de petición y demás requerimientos,
solicitados por los órganos de control, entidades y comunidad en general, de conformidad con la
normatividad vigente y dentro de los plazos y términos establecidos por la ley.
10. Las demás que le sean asignadas o delegadas y que correspondan a la naturaleza del contrato</t>
  </si>
  <si>
    <t xml:space="preserve"> 042-2026 CPS-AG (145872)</t>
  </si>
  <si>
    <t>FDLRUU-CD-033-2026 (145872)</t>
  </si>
  <si>
    <t>https://community.secop.gov.co/Public/Tendering/OpportunityDetail/Index?noticeUID=CO1.NTC.9492896&amp;isFromPublicArea=True&amp;isModal=False</t>
  </si>
  <si>
    <t>CO1.PCCNTR.8863353</t>
  </si>
  <si>
    <t>CO1.BDOS.9477980</t>
  </si>
  <si>
    <t>HERCILIA RAMIREZ MENESES</t>
  </si>
  <si>
    <t>PRESTAR SERVICIOS DE APOYO A LA GESTIÓN LOCAL Y TERRITORIAL DE LOS TEMAS DE SEGURIDAD Y CONVIVENCIA CIUDADANA EN EL MARCO DEL PROYECTO DE INVERSION 2710 GESTORES DE CONVIVENCIA EN RAFAEL URIBE URIBE.</t>
  </si>
  <si>
    <t>2710 </t>
  </si>
  <si>
    <t>JOSE JOAQUIN OCAMPO TEJADA</t>
  </si>
  <si>
    <t>SEGURIDAD Y CONVIVENCIA</t>
  </si>
  <si>
    <t>Soranyi Lorena Robayo Salcedo</t>
  </si>
  <si>
    <t>1. Apoyar en campo de la difusión de información y oferta institucional que requieran acompañamiento
territorial y que vinculen a la comunidad e instituciones del novel distrital, relacionadas con dar a conocer
a la ciudadanía sus competencias, servicios y acciones administrativas y operativas en materia de seguridad
y convivencia ciudadana.2. Realizar acompañamiento a movilización social, aglomeraciones y/o eventos masivos de alta
complejidad en el territorio.
3. Gestionar y acompañar espacios de interlocución que promuevan la convivencia ciudadana en la
localidad, con los representantes de diferentes Instancias de participación (entiéndase juntas de acción
comunal, frentes de seguridad local, comités de convivencia de propiedad horizontal, entre otros), así
como con diferentes colectivos urbanos y/o agrupaciones de comunidades de la localidad.
4. Apoyar acciones operativas para la recuperación y mantenimiento del espacio público en la Localidad de
Rafael Uribe Uribe, empleando el diálogo como mecanismo para la mediación. y resolución asertiva de
conflictos que en el marco de las mismas se puedan dar lugar, garantizando el ejercicio de derechos y
deberes ciudadanos.
5. Realizar ejercicios de sensibilización ciudadana que propendan por la convivencia pacífica en el espacio
público, promoviendo el cumplimiento de lo establecido en la ley 1801 y demás marcos normativos
aplicables a la materia; identificando factores de riesgo asociados a la garantía de la seguridad y
convivencia que permitan generar y territorializar agendas para su mitigación.
6. Apoyar la convocatoria para la realización de Juntas Zonales de Seguridad, apoyando la recolección y
sistematización de la información, liderando acciones para el cumplimiento de los planes de acción
resultantes de estos espacios.
7. Presentar los informes mensuales de actividades que evidencien el desarrollo del trabajo con la
comunidad, así como los que se requieran sobre cada una de las actividades realizadas por el contratista
y su estado de ejecución, con sus respectivos soportes y evidencia digital.
8. Apoyar las acciones operativas y el acompañamiento a los IVC (Inspección, vigilancia y control) dentro
del marco de la legalidad y cumplimiento de las actividades comerciales.
9. Apoyar y contribuir con el levantamiento de cambuches con el fin de mejorar e incrementar los índices
de seguridad de la localidad.
10. Apoyar con la logística y eventos de organización a la alcaldía local que permita el mejoramiento de la
seguridad, convivencia y justicia en pro de la comunidad.
 11. Las demás que le sean asignadas por el supervisor, en el marco del objeto contractual.</t>
  </si>
  <si>
    <t>V</t>
  </si>
  <si>
    <t xml:space="preserve"> 043-2026 CPS-AG (145872)</t>
  </si>
  <si>
    <t>CO1.PCCNTR.8876028</t>
  </si>
  <si>
    <t>DAVID GUSTAVO ALVAREZ LOPEZ</t>
  </si>
  <si>
    <t xml:space="preserve"> 044-2026 CPS-AG (145872)</t>
  </si>
  <si>
    <t xml:space="preserve">	CO1.PCCNTR.8875364</t>
  </si>
  <si>
    <t>SANDRA LILIANA HERNANDEZ ARAGON</t>
  </si>
  <si>
    <t xml:space="preserve"> 045-2026 CPS-AG (145872)</t>
  </si>
  <si>
    <t>CO1.PCCNTR.8886276</t>
  </si>
  <si>
    <t>JOSELITO MONTERO REYES</t>
  </si>
  <si>
    <t xml:space="preserve"> 046-2026 CPS-AG (145872)</t>
  </si>
  <si>
    <t>CO1.PCCNTR.8865834</t>
  </si>
  <si>
    <t>BYRON DAVID REALPE ARIZA</t>
  </si>
  <si>
    <t xml:space="preserve"> 047-2026 CPS-P (145963)</t>
  </si>
  <si>
    <t>FDLRUU-CD-034-2026 (145963)</t>
  </si>
  <si>
    <t>https://community.secop.gov.co/Public/Tendering/OpportunityDetail/Index?noticeUID=CO1.NTC.9503414&amp;isFromPublicArea=True&amp;isModal=False</t>
  </si>
  <si>
    <t>CO1.PCCNTR.8919931</t>
  </si>
  <si>
    <t>CO1.BDOS.9485536</t>
  </si>
  <si>
    <t>VIVIANA CAROLINA MALDONADO VIRGUEZ</t>
  </si>
  <si>
    <t>PRESTAR LOS SERVICIOS PROFESIONALES EN EL AREA DE GESTION DE DESARROLLO LOCAL PARA APOYAR LA FORMULACION, EJECUCIÓN Y SEGUIMIENTO DE LOS PROYECTOS DE INVERSIÓN EN EL MARCO DEL CUMPLIMIENTO DEL PLAN DE DESARROLLO LOCAL DE LA ALCALDÍA LOCAL DE RAFAEL URIBE URIBE</t>
  </si>
  <si>
    <t>CONSUELO GUZMAN PINZON</t>
  </si>
  <si>
    <t xml:space="preserve">Nelly Andrea Medina Casas </t>
  </si>
  <si>
    <t>1. Elaborar diagnósticos/ documentos y/o informes entre otros relacionados con los Proyectos de Inversión
y temas que se relaciones con el Plan de Desarrollo Local de Rafael Uribe Uribe requeridos por el Alcalde
local de Rafael Urie Uribe dando estricto cumplimiento al plazo requerido
2 . Realizar el seguimiento a la ejecución de los recursos y metas del Plan de Desarrollo Local y/o
Proyectos de inversión asignados por el supervisor (a) del Fondo de Desarrollo Rafael Uribe Uribe para lo cual deberá presentar mensualmente informes de gestión
3 . Elaborar los estudios previos, anexos técnicos, estudio del sector, matriz de riesgos, estudio de mercado
entre otros en su parte técnica durante la fase precontractual de los procesos derivados de (los) Proyectos
de Inversión donde sea designado por el supervisor (a) del Fondo de Desarrollo Rafael Uribe Uribe
4 . Verificar, calificar y evaluar técnicamente las propuestas para los procesos de contratación que le sean
asignados por el supervisor (a) del contrato
5 . Participar en las reuniones, citaciones de la junta de administración Local, comités de contratación,
comités técnicos de seguimiento, reuniones, actividades de la administración local, distrital, capacitaciones,
entre otros donde sea designado (a) por el supervisor del contrato
6 . Elaborar las respuestas a las solicitudes y/o requerimientos de diferentes índole que por competencia le
sean asignados por el supervisor (a) del contrato dando cumplimiento estricto a los tiempos que exige la
norma.
7 . Realizar el seguimiento técnico, administrativo, financiero y contable de los procesos contractuales
donde sea designado como apoyo a la supervisión en el marco de lo previsto en el manual de supervisión
de la Secretaría Distrital de Gobierno.
8 . Entregar, mensualmente informe de actividades, adjuntando las evidencias que soportan la ejecución de
las obligaciones específicas
9 . Apoyar las demás actividades que se generen en la ejecución del contrato y que le sean asignadas por
el Alcalde Local y/o el supervisor (a) del contrato y que surjan de la Naturaleza del Contrato</t>
  </si>
  <si>
    <t xml:space="preserve"> 048-2026 CPS-P (145963)</t>
  </si>
  <si>
    <t>CO1.PCCNTR.8920604</t>
  </si>
  <si>
    <t>LAURA JINETH LEZCANO CAÑON</t>
  </si>
  <si>
    <t xml:space="preserve"> 049-2026 CPS-P (145886)</t>
  </si>
  <si>
    <t>FDLRUU-CD-035-2026 (145886)</t>
  </si>
  <si>
    <t>https://community.secop.gov.co/Public/Tendering/OpportunityDetail/Index?noticeUID=CO1.NTC.9520549&amp;isFromPublicArea=True&amp;isModal=False</t>
  </si>
  <si>
    <t>CO1.PCCNTR.8887998</t>
  </si>
  <si>
    <t>CO1.BDOS.9450804</t>
  </si>
  <si>
    <t>JUAN PABLO ROSERO GONZALEZ</t>
  </si>
  <si>
    <t>PRESTAR SUS SERVICIOS PROFESIONALES PARA APOYAR EL ÁREA DE GESTIÓN DEL DESARROLLO LOCAL EN LA ELABORACIÓN DE ESTUDIOS PREVIOS, APOYO A LA SUPERVISIÓN, SEGUIMIENTO, EVALUACIÓN Y CONTROL DE LOS CONDUCTORES Y LA FLOTA VEHICULAR (VEHÍCULOS LIVIANOS, MAQUINARIA AMARILLA Y VOLQUETAS) DE PROPIEDAD Y/O TENENCIA DEL FDLRUU, ASÍ COMO APOYAR LAS DEMÁS ACTIVIDADES QUE SE GENEREN EN...</t>
  </si>
  <si>
    <t xml:space="preserve">ADMINISTRATIVA </t>
  </si>
  <si>
    <t>Leider Efren Suarez Espitia</t>
  </si>
  <si>
    <t>1. Apoyar a la Alcaldía Local en la formulación de estudios previos, anexos técnicos, matrices
de riesgos y demás documentos precontractuales para adelantar los procesos asociados al adecuado y permanente
funcionamiento y operación de los vehículos livianos y maquinaria amarilla de la Alcaldía Local. 2. Realizar el
apoyo a la supervisión de los procesos o contratos que le sean designados, en relación con el objeto contractual.
3. Realizar la programación de maquinaria amarilla, volquetas y vehículos livianos, propiedad del Fondo de
Desarrollo Local, atendiendo oportunamente las solicitudes recibidas y necesidades del servicio. 4. Realizar la
programación de los conductores de maquinaria amarilla, volquetas y vehículos livianos, propiedad del Fondo de
Desarrollo Local, que permita atender oportunamente las solicitudes recibidas y/o necesidades que se presenten
en la Alcaldía Local. 5. Llevar el control de los vehículos en los formatos de GCO-GCI-F047 Lista de chequeo y
entrega de vehículos parque automotor, GCO-GCI-F048 Hoja De Vida Vehículos, GCO-GCI-F140 Formato
inspección de vehículos livianos y demás formatos que desarrolle la Secretaría de Gobierno para tal fin y advertir
al supervisor en oportunidad sobre los posibles riesgos o dificultades presentadas con los vehículos livianos,
maquinaria amarilla y volquetas de propiedad del FDLRUU. 6. Proyectar y tramitar en oportunidad las respuestas
a las solicitudes que le sean asignadas. 7. Las demás que le sean asignadas o delegadas y que correspondan a la
naturaleza del contrato</t>
  </si>
  <si>
    <t xml:space="preserve"> 050-2026 CPS-P (145887)</t>
  </si>
  <si>
    <t>FDLRUU-CD-036-2026 (145887)</t>
  </si>
  <si>
    <t>https://community.secop.gov.co/Public/Tendering/OpportunityDetail/Index?noticeUID=CO1.NTC.9520802&amp;isFromPublicArea=True&amp;isModal=False</t>
  </si>
  <si>
    <t xml:space="preserve">	CO1.PCCNTR.8888084</t>
  </si>
  <si>
    <t>CO1.BDOS.9451485</t>
  </si>
  <si>
    <t>MIGUEL FEDERICO NOVOA REY</t>
  </si>
  <si>
    <t>PRESTAR SERVICIOS PROFESIONALES EN EL ÁREA DE GESTIÓN DE DESARROLLO LOCAL PARA GESTIONAR LAS ACCIONES NECESARIAS PARA EL FORTALECIMIENTO INSTITUCIONAL DE LA ALCALDÍA LOCAL DE RAFAEL URIBE URIBE.</t>
  </si>
  <si>
    <t xml:space="preserve"> 1. Apoyar a la Alcaldía Local en lo relacionado con la formulación de estudios previos, anexos
técnicos, matrices de riesgos y demás documentos precontractuales. 2. Realizar el apoyo a la supervisión de los
contratos o convenios que le sean designados, en relación con el objeto contractual. 3. Adelantar las actividades
requeridas de coordinación institucional, apoyo logístico y administrativo a ciudadanos, entidades y servidores
públicos. 4. Responder a los requerimientos que por competencia le sean asignados, adelantando el trámite
requerido para que el peticionario reciba la respuesta en oportunidad y con la calidad esperada. 5. Las demás que
le asigne el Alcalde Local y que surjan de la naturaleza del contrato.</t>
  </si>
  <si>
    <t xml:space="preserve"> 051-2026 CPS-P (145888)</t>
  </si>
  <si>
    <t>FDLRUU-CD-037-2026 (145888)</t>
  </si>
  <si>
    <t>https://community.secop.gov.co/Public/Tendering/OpportunityDetail/Index?noticeUID=CO1.NTC.9520912&amp;isFromPublicArea=True&amp;isModal=False</t>
  </si>
  <si>
    <t xml:space="preserve">	CO1.PCCNTR.8888811</t>
  </si>
  <si>
    <t>CO1.BDOS.9451739</t>
  </si>
  <si>
    <t>JUANA FERNANDA LOPEZ GUZMAN</t>
  </si>
  <si>
    <t>PRESTAR SUS SERVICIOS PROFESIONALES EN TEMAS OPERATIVOS Y ADMINISTRATIVOS PARA EL SEGUIMIENTO Y CONTROL DE LOS CONDUCTORES Y DE LA FLOTA VEHICULAR (VEHÍCULOS LIVIANOS, MAQUINARIA AMARILLA Y VOLQUETAS) DE PROPIEDAD Y/O TENENCIA DEL FDLRUU.</t>
  </si>
  <si>
    <t xml:space="preserve"> 1. Realizar apoyo en el seguimiento al mantenimiento preventivo y correctivo de los vehículos
de la Alcaldía Local de Rafael Uribe Uribe, verificando su ejecución según los cronogramas establecidos. 2.
Registrar y actualizar los reportes de combustible, kilometraje, seguros, revisiones técnico-mecánicas y otros datos
relevantes de la flota vehicular. 3. Llevar registro y seguimiento de las reparaciones, garantías y servicios realizados
por los talleres autorizados al parque automotor, verificando el cumplimiento de plazos y estándares establecidos.
4. Monitorear el uso adecuado de los vehículos, conforme a las normas internas y políticas institucionales. 5.
Elaborar informes periódicos sobre el estado de la flota y apoyar la elaboración de respuestas a oficios, solicitudes
o requerimientos relacionados. 6. Recopilar y organizar documentación soporte (facturas, informes, actas) para
respaldar procesos administrativos y solicitudes. 7. Mantener comunicación coordinada con las áreas involucradas
para garantizar el flujo de información veraz y oportuna. 8. Colaborar en la gestión de reintegros por gastos no
autorizados o excesivos asociados a la flota. 9. Colaborar en auditorías internas y externas, facilitando la
documentación requerida sobre la gestión vehicular. 10. Archivar y custodiar documentos según las normas de
transparencia y retención documental vigentes. 11. Las demás que le sean asignadas o delegadas por el
supervisor(a) y/o apoyo a la supervisión, dentro del ámbito del contrato</t>
  </si>
  <si>
    <t xml:space="preserve"> 052-2026 CPS-AG (145891)</t>
  </si>
  <si>
    <t>FDLRUU-CD-038-2026 (145891)</t>
  </si>
  <si>
    <t>https://community.secop.gov.co/Public/Tendering/OpportunityDetail/Index?noticeUID=CO1.NTC.9521974&amp;isFromPublicArea=True&amp;isModal=False</t>
  </si>
  <si>
    <t>CO1.PCCNTR.8891234</t>
  </si>
  <si>
    <t>CO1.BDOS.9450845</t>
  </si>
  <si>
    <t>ADRIANA ESTRADA SIERRA</t>
  </si>
  <si>
    <t>PRESTAR SERVICIOS TÉCNICOS AL ÁREA DE GESTIÓN DE DESARROLLO LOCAL, COMO APOYO A LA ATENCIÓN AL CIUDADANO EN LA GESTIÓN DE LAS LABORES DE ATENCIÓN INTEGRAL, FILTRO Y DIRECCIONAMIENTO DE LAS SOLICITUDES DE LA CIUDADANÍA QUE ACUDE DE MANERA PERSONAL A LAS INSTALACIONES DE LA ALCALDÍA LOCAL DE RAFAEL URIBE URIBE.</t>
  </si>
  <si>
    <t>1. Realizar el registro en las bases de datos y tabulaciones de la información solicitada y
suministra al público en general. 2. Realizar actividades de apoyo para la atención, orientación y recepción de los
ciudadanos que requieren algún tipo de servicio o información de la administración local. 3. Brindar
direccionamiento a la comunidad en aquellos casos que sea necesario remitir al área competente. 4. Asistir personal
y telefónicamente a los usuarios externos e internos brindando información satisfactoria y oportuna. 5. Realizar
encuestas de satisfacción sobre la atención recibida a los ciudadanos atendidos. 6. Organizar y registrar
mensualmente en una base de datos y/o aplicativos correspondientes, la información suministrada y/o recolectada
de acuerdo a la atención brindada. 7. Asistir a todas las capacitaciones a las que sea citado por la Alcaldía Local de
Rafael Uribe Uribe y la Secretaria Distrital de Gobierno 8. Responder en los términos otorgados por la normativa
vigente, todas las peticiones y solicitudes ciudadanos que hayan sido asignadas mediante el aplicativo Orfeo. 9.
Las demás que demande la administración local a través del supervisor que correspondan con la naturaleza del
contrato.</t>
  </si>
  <si>
    <t xml:space="preserve"> 053-2026 CPS-P (145961)</t>
  </si>
  <si>
    <t>FDLRUU-CD-039-2026 (145961)</t>
  </si>
  <si>
    <t>https://community.secop.gov.co/Public/Tendering/OpportunityDetail/Index?noticeUID=CO1.NTC.9521990&amp;isFromPublicArea=True&amp;isModal=False</t>
  </si>
  <si>
    <t>CO1.PCCNTR.8890807</t>
  </si>
  <si>
    <t>CO1.BDOS.9450943</t>
  </si>
  <si>
    <t>JAVIER MAURICIO VELANDÍA</t>
  </si>
  <si>
    <t>PRESTAR LOS SERVICIOS PROFESIONALES PARA ELABORAR ESTUDIOS DE SECTOR Y DESARROLLAR ACTIVIDADES DE PLANEACIÓN Y EJECUCIÓN DE LAS METAS DEL PLAN DE DESARROLLO LOCAL DE RAFAEL URIBE URIBE.</t>
  </si>
  <si>
    <t>1. Elaborar los estudios de sector requeridos por el Fondo de Desarrollo Local de Rafael Uribe
Uribe, incorporando el análisis de oferta, demanda, riesgos y demás información necesaria para los bienes y/o
servicios a contratar, conforme a la normatividad vigente. 2. Formular y estructurar los estudios previos y demás
documentos técnicos que soporten los procesos de contratación derivados de los proyectos de inversión y/o
rubros de funcionamiento del Fondo de Desarrollo Local. 3. Elaborar informes técnicos y de avance que den
cuenta del cumplimiento de las actividades y resultados, en los formatos y plazos definidos por la supervisión y/o
apoyo a la supervisión del contrato. 4. Atender observaciones y requerimientos formulados por la supervisión /
apoyo a la supervisión, los órganos de control, los comités o instancias administrativas, garantizando respuestas
oportunas y fundamentadas. 5. Participar en reuniones, comités y espacios de coordinación (contratación,
seguimiento, Junta Administradora Local, administración local y distrital, entre otros) cuando sea convocado por
la supervisión o autoridad competente. 6. Consolidar, mantener y actualizar los registros, soportes y evidencias
relacionadas con los estudios de sector y las actividades de planeación y/o ejecución de contratos designados para
apoyar la supervisión de contratos, asegurando su trazabilidad y disponibilidad para consulta. 7. Contribuir al
análisis y evaluación técnica o financiera de los procesos que adelante el Fondo de Desarrollo Local, cuando sea
designado como parte de los comités o equipos evaluadores. 8. Apoyar la supervisión de los contratos que le sean
designados, verificando el cumplimiento de las obligaciones contractuales, revisando informes, cronogramas,
entregables y evidencias de ejecución conforme a la normatividad vigente 9. Desarrollar las demás actividades
afines con la naturaleza del objeto contractual que le sean asignadas por la Alcaldesa Local o la supervisión,
necesarias para el cumplimiento de los fines del contrat</t>
  </si>
  <si>
    <t xml:space="preserve"> 054-2026 CPS-P (145880)</t>
  </si>
  <si>
    <t>FDLRUU-CD-040-2026 (145880)</t>
  </si>
  <si>
    <t>https://community.secop.gov.co/Public/Tendering/OpportunityDetail/Index?noticeUID=CO1.NTC.9521202&amp;isFromPublicArea=True&amp;isModal=False</t>
  </si>
  <si>
    <t>CO1.PCCNTR.8917786</t>
  </si>
  <si>
    <t>CO1.BDOS.9451932</t>
  </si>
  <si>
    <t>ALVARO DE JESUS APARICIO CELY </t>
  </si>
  <si>
    <t>APOYAR CON SERVICIOS PROFESIONALES AL ÁREA DE GESTIÓN DE DESARROLLO LOCAL PARA APOYAR A LA ADMINISTRACIÓN EN LA FORMULACIÓN Y SEGUIMIENTO A LOS PROYECTOS DE INVERSIÓN Y GASTOS DE FUNCIONAMIENTO DEL PROYECTO DE FORTALECIMIENTO INSTITUCIONAL DE LA ALCALDÍA LOCAL.</t>
  </si>
  <si>
    <t xml:space="preserve"> 1. Apoyar a la Alcaldía Local en lo relacionado con la formulación de estudios previos, anexos
técnicos, matrices de riesgos y demás documentos precontractuales para adelantar los procesos asociados al
adecuado funcionamiento de la sede de la Alcaldía Local y los inmuebles del Fondo de Desarrollo Local. 2 .
Realizar el apoyo a la supervisión de los contratos o convenios que le sean designados, en relación con el objeto
contractual. 3. Elaborar un control de los préstamos de los espacios existentes, conforme a la solicitudes allegadas
para la sede de la Alcaldía Local y los inmuebles del Fondo de Desarrollo Local, propendiendo en todo caso por
el buen uso de los mismos, conforme a los manuales de uso de estos espacios. 4. Adelantar las actividades
requeridas de coordinación institucional, apoyo logístico y administrativo a ciudadanos, entidades y servidores
públicos, conforme a las solicitudes recibidas. 5. Informar de manera oportuna al supervisor contractual sobre las
novedades, incidentes, intervenciones o situaciones anómalas que se presenten en la sede de la Alcaldía Local o
los inmuebles de su propiedad. 6. Evaluar técnicamente las propuestas presentadas en el marco de procesos
contractuales que adelante la administración local según el objeto del contrato. 7. Responder a los requerimientos
que por competencia le sean asignados, adelantando el trámite requerido para que el peticionario reciba la
respuesta en oportunidad y con la calidad esperada. 8. Planificar el mantenimiento preventivo y correctivo de la
sede y velar por la ejecución oportuna del mismo. 9. Las demás que le asigne el Alcalde Local y que surjan de la
naturaleza del contrato</t>
  </si>
  <si>
    <t xml:space="preserve"> 055-2026 CPS-P (145468)</t>
  </si>
  <si>
    <t>FDLRUU-CD-041-2026 (145468)</t>
  </si>
  <si>
    <t>https://community.secop.gov.co/Public/Tendering/OpportunityDetail/Index?noticeUID=CO1.NTC.9510191&amp;isFromPublicArea=True&amp;isModal=False</t>
  </si>
  <si>
    <t>CO1.PCCNTR.8885263</t>
  </si>
  <si>
    <t>CO1.BDOS.9497240</t>
  </si>
  <si>
    <t xml:space="preserve">JOHAN SEBASTIAN VARGAS SANDOVAL  </t>
  </si>
  <si>
    <t>PRESTAR LOS SERVICIOS PROFESIONALES ESPECIALIZADOS PARA APOYAR AL DESPACHO DEL ALCALDE LOCAL EN EL ANÁLISIS, REVISIÓN, TRÁMITE Y SUSCRIPCIÓN DE LOS ACTOS ADMINISTRATIVOS, DESPACHOS COMISORIOS, TUTELAS, SOLICITUDES DE ENTES DE CONTROL Y LOS CONCEPTOS JURÍDICOS QUE SE LE SOLICITEN POR PARTE DE LA ALCALDIA LOCAL DE RAFAEL URIBE URIBE.</t>
  </si>
  <si>
    <t>1. Apoyar en la coordinación de las mesas de trabajo que se realicen en temas relacionados a la JAL, Concejo
Distrital, Despachos Comisorios y/o Tutelas.
2. Elaborar los informes, reportes y demás balances que efectúen los diferentes entes de control,
Corporaciones Públicas y ciudadanía en general, respecto de los asuntos de competencias del Despacho del
Alcalde Local y suministrar la información para la consolidación de aquellos que se requieran.3. Apoyar en el trámite e impulso de los despachos comisorios emitidos en actuaciones judiciales
oadministrativas, así como resolver consultas, brindando asistencia de conceptos en los asuntos jurídicos
del despacho del Alcalde Local.
4. Brindar apoyo profesional al Despacho en la revisión jurídica de los informes técnicos, y el recaudo
probatorio que realicen los profesionales del área de despachos comisorios en el impulso procesal y archivo
de las actuaciones propias del área
5. Apoyar a la Alcaldesa Local en la revisión de los conceptos y/o respuestas a derechos de petición emitidos
por los profesionales del Fondo Local, garantizando que se incorporen sus observaciones y/o
modificaciones sugeridas, de acuerdo con el soporte jurídico y técnico.
6. Brindar apoyo al Despacho de la Alcaldía Local en la orientación jurídica que surjan de las competencias
propias del área de desoachos comisorios en la expedición de los actos administrativos de diferente
naturaleza, que sean proyectados por los profesionales jurídicos.
7. Realizar seguimiento a las estrategias y herramientas institucionales para adelantar y optimizarla depuración
e impulso de las actuaciones administrativas a cargo de la alcaldesa Local.
8. Apoyar en los trámites necesarios a la Alcaldía Local para surtir el trámite de notificación personal y
mediante edicto de los actos administrativos y decisiones, en los términos de la Ley 1437 de 2011 y demás
normas que lo modifiquen, adicionen o sustituyan.
9. Asistir a las reuniones, capacitaciones, comités de seguimiento y en general, que le designe la Alcaldesa
Local.
10. Apoyar las demás actividades que se generen en el Fondo de Desarrollo Local y que le sean asignadas por
la Alcaldesa Local y que surjan de la naturaleza del contrato</t>
  </si>
  <si>
    <t>IV</t>
  </si>
  <si>
    <t xml:space="preserve"> 056-2026 CPS-P (145471)</t>
  </si>
  <si>
    <t>FDLRUU-CD-042-2026 (145471)</t>
  </si>
  <si>
    <t>https://community.secop.gov.co/Public/Tendering/OpportunityDetail/Index?noticeUID=CO1.NTC.9520091&amp;isFromPublicArea=True&amp;isModal=False</t>
  </si>
  <si>
    <t>CO1.PCCNTR.8891786</t>
  </si>
  <si>
    <t>CO1.BDOS.9506618</t>
  </si>
  <si>
    <t>JENNIFER SOFIA VALLEJO LUCERO</t>
  </si>
  <si>
    <t>PRESTAR LOS SERVICIOS PROFESIONALES PARA APOYAR EN EL ANÁLISIS REVISIÓN, TRAMITE Y SUSCRIPCIÓN DE LOS ACTOS ADMINISTRATIVOS, DESPACHOS COMISORIOS, TUTELAS Y LOS CONCEPTOS JURÍDICOS QUE SE LE SOLICITEN POR PARTE DE LA ALCALDÍA LOCAL DE RAFAEL URIBE URIBE.</t>
  </si>
  <si>
    <t>JOHAN SEBASTIAN VARGAS SANDOVAL</t>
  </si>
  <si>
    <t>Despachos Comisorios</t>
  </si>
  <si>
    <t>1. Emitir los conceptos jurídicos que le solicite el Alcalde Local, relacionados con el objeto del contrato.
2. Apoyar al Fondo de Desarrollo Local en la recepción, revisión, direccionamiento y consolidación de
información -insumo- de los profesionales responsables según los temas de su competencia que ingresen a
la entidad como: Acciones constitucionales -tutelas-, proposiciones, conciliaciones y solicitudes de entes de
control y proyectar las respuestas a los mismos, dando cumplimiento a los tiempos exigidos por la norma
para cada caso.
3. Llevar registro en línea y hacer entrega en Base de datos de cada uno de los requerimientos que ingresen a
la entidad y su respectivo trámite al supervisor.4. Articular con las diferentes dependencias de la Alcaldía Local de RUU, la respuesta oportuna de los
requerimientos realizados por parte de los entes de control.
5. Proyectar las respuestas a los derechos de petición que por competencia le sean asignados dando
cumplimiento estricto a los tiempos que exige la norma.
6. Atender, documentar y dar respuesta a las visitas administrativas que adelanten los entes de control en la
entidad.
7. Apoyar la supervisión de los contratos que le sean designados
8. Las demás que le sean asignadas o delegadas y que correspondan a la naturaleza del objeto</t>
  </si>
  <si>
    <t xml:space="preserve"> 057-2026 CPS-AG (145473)</t>
  </si>
  <si>
    <t>FDLRUU-CD-043-2026 (145473)</t>
  </si>
  <si>
    <t>https://community.secop.gov.co/Public/Tendering/OpportunityDetail/Index?noticeUID=CO1.NTC.9579040&amp;isFromPublicArea=True&amp;isModal=False</t>
  </si>
  <si>
    <t xml:space="preserve">	CO1.PCCNTR.8958932</t>
  </si>
  <si>
    <t>CO1.BDOS.9563836</t>
  </si>
  <si>
    <t>LEIDY BIBIANA NIETO AVILA</t>
  </si>
  <si>
    <t>PRESTAR SERVICIOS DE APOYO EN EL TRÁMITE Y DESARROLLO DE LOS DESPACHOS COMISORIOS QUE POR COMPETENCIA CORRESPONDEN A LA ALCALDÍA LOCAL DE RAFAEL URIBE URIBE</t>
  </si>
  <si>
    <t>1. Apoyar el trámite y procedimiento de los despachos comisorios que por competencia le corresponden a la
Alcaldia Local de Rafael Uribe Uribe.
2. Apoyar en la proyección de los diferentes oficios, actuaciones procesales y pronunciamientos remitidos por
los jueces de la Republica con ocasión del tramite de los Despachos Comisorios radicados en la Alcaldia
Local de Rafael Uribe Uribe.
3. Apoyar la programación y realización de las diligencias de Despachos Comisorios.
4. Brindar apoyo y acompañamiento administrativo, operativo a temas específicos que le sean encomendados
por la Alcaldia Local, relacionadas con el objeto contractual.
5. Atender los requerimientos de entidades y ciudadanos que tengan relación con los asuntos asignados.6. Asistir a las audiencias como apoyo administrativo cuando el supervisor o apoyo a la supervisión lo requiera.
7. Atender al publico en la Alcaldia Local de Rafael Uribe Uribe en temas relacionados con el objeto
contractual.
8. Responder en los terminos otorgados por la normatividad vigente, todas las peticiones y solicitudes
ciudadanas que hayan sido asignadas en el sistema de Gestion Documental – Orfeo.
9. Las demas que demande la Administración Local a traves de su supervisor, que correspondan a la naturaleza
del contrato y que sean necesarias para la consecución del fin del objeto contractual.</t>
  </si>
  <si>
    <t xml:space="preserve"> 058-2026 CPS-P (145931)</t>
  </si>
  <si>
    <t>FDLRUU-CD-044-2026 (145931)</t>
  </si>
  <si>
    <t>https://community.secop.gov.co/Public/Tendering/OpportunityDetail/Index?noticeUID=CO1.NTC.9497641&amp;isFromPublicArea=True&amp;isModal=False</t>
  </si>
  <si>
    <t>CO1.PCCNTR.8876595</t>
  </si>
  <si>
    <t>CO1.BDOS.9484086</t>
  </si>
  <si>
    <t>DANIELA CAROLINA BAQUIRO BADILLO</t>
  </si>
  <si>
    <t>Suspendido</t>
  </si>
  <si>
    <t>suspension 23 dias del 25 de junio al 18 de julio -reinicio 19 de julio</t>
  </si>
  <si>
    <t>1. Realizar la formulación del componente jurídico de los Estudios Previos y demás documentos necesarios
para adelantar los procesos de contratación de la Entidad, asistiendo y adelantando las fases
precontractuales, contractuales y post contractuales en los procesos que le sean asignados.
2. Elaborar y tramitar en SECOP las modificaciones contractuales como prórrogas, adiciones, aclaraciones,
actas de suspensión y reinicio y demás, asociadas a los procesos contractuales del Fondo de desarrollo local
que le sean asignados.
3. Registrar y actualizar de manera oportuna en la plataforma del Sistema Electrónico de Contratación Pública
(SECOP), los respectivos procesos de selección que le sean asignados y/o trámites en cada una de las
plataformas que se encuentren a su cargo 4. Asistir a reuniones, comités de contratación, capacitaciones y apoyar activamente a cada una de las
actividades institucionales y demás compromisos que le sean asignados por la supervisión y/o apoyo a la
supervisión de manera virtual o presencial.
5. Reportar dentro de los cinco (5) primeros días de cada mes y documentar el reporte de las novedades de los
contratos (minutas, prórrogas, adiciones, suspensiones, reiniciaciones, liquidación, etc.) u procesos que le
sean asignados para la presentación oportuna de la cuenta SIVICOF. Deberá documentar el cumplimiento
de esta obligación en cada cuenta de cobro
6. Verificar permanentemente el sistema ORFEO, correo o correspondencia física y dar respuesta oportuna
los requerimientos, PQRS y/o derechos de petición que efectúen los diferentes entes de control,
(Procuraduría, Veeduría, Contraloría, Personería, entre otros), corporaciones públicas y/o la comunidad en
general, que le sean asignados por el apoyo a la supervisión del contrato y/o el Alcalde Local, así como,
suministrar la información para la consolidación de aquellos que se requieran.
7. Revisar y dar viabilidad a liquidaciones, emitir certificaciones, resolver consultas y emitir los conceptos
jurídicos en materia contractual, que le sean solicitados.
8. Elaborar y presentar los informes, reportes, estadísticas y bases de datos requeridos que reflejen la gestión
y actividades realizadas durante el periodo. Además, apoyar en la identificación de alertas tempranas y puntos
de control en el marco de las obligaciones contractuales. Los informes y soportes deberán cargarse a SECOP
según las indicaciones de la entidad
9. Organizar, mantener y entregar los expedientes contractuales físicos y digitales, siguiendo los lineamientos
indicados para ello, la entrega se realizará de manera formal al responsable del archivo, de acuerdo a las
etapas contractuales. Deberá documentar el cumplimiento esta obligación en cada cuenta de cobro
10. Realizar las demás actividades relacionadas con el objeto contractual que sean asignadas por el supervisor
y/o apoyo a la supervisión del contrato</t>
  </si>
  <si>
    <t xml:space="preserve"> 059-2026 CPS-P (145931)</t>
  </si>
  <si>
    <t xml:space="preserve">	CO1.PCCNTR.8876724</t>
  </si>
  <si>
    <t>LEIDER EFREN SUAREZ ESPITIA</t>
  </si>
  <si>
    <t xml:space="preserve"> 060-2026 CPS-P (145931)</t>
  </si>
  <si>
    <t xml:space="preserve">	CO1.PCCNTR.8878160</t>
  </si>
  <si>
    <t>PAOLA FERNANDA SIERRA RODRIGUEZ</t>
  </si>
  <si>
    <t xml:space="preserve"> 061-2026 CPS-P (145926)</t>
  </si>
  <si>
    <t>CO1.PCCNTR.8866025</t>
  </si>
  <si>
    <t>MAYERLY GARZON RICO</t>
  </si>
  <si>
    <t xml:space="preserve">Maria Alejandra Torres Beltran </t>
  </si>
  <si>
    <t xml:space="preserve"> 062-2026 CPS-P (145897)</t>
  </si>
  <si>
    <t>FDLRUU-CD-045-2026 (145897)</t>
  </si>
  <si>
    <t>https://community.secop.gov.co/Public/Tendering/OpportunityDetail/Index?noticeUID=CO1.NTC.9512688&amp;isFromPublicArea=True&amp;isModal=False</t>
  </si>
  <si>
    <t xml:space="preserve">	CO1.PCCNTR.8880665</t>
  </si>
  <si>
    <t>CO1.BDOS.9498589</t>
  </si>
  <si>
    <t>JEMY PATRICIA ESPINOSA ORJUELA</t>
  </si>
  <si>
    <t>ANDRES FELIPE BEDOYA RAMIREZ</t>
  </si>
  <si>
    <t>RESTAR SUS SERVICIOS PROFESIONALES PARA LA IMPLEMENTACIÓN DE LAS ACCIONES Y LINEAMIENTOS TÉCNICOS SURTIDOS DEL PROGRAMA DE GESTIÓN DOCUMENTAL Y DEMÁS INSTRUMENTOS TÉCNICOS ARCHIVÍSTICOS.</t>
  </si>
  <si>
    <t>GESTION DOCUMENTAL</t>
  </si>
  <si>
    <t>SUSPENSION 12 DE MAYO AL 25 DE MAYO-REINICIO 26 DE MAYO</t>
  </si>
  <si>
    <t>1. Liderar la Gestión Documental de acuerdo al objeto del contrato.
2. Implementar las acciones acordadas por el Grupo de Gestión del Patrimonio Documental de la Dirección
Administrativa frente al cumplimiento de los lineamientos técnicos, procesos y procedimientos encaminados
al cumplimiento del Programa de Gestión Documental de la Entidad.
3. Implementar la operación de organización documental verificando que los procesos técnicos
archivísticos se cumplan de manera idónea de acuerdo con lo establecido en la normativa nacional, distrital
e interna establecida por la Secretaria Distrital de Gobierno.
4. Llevar en estricto orden y en el formato único de inventario documental establecido por el Proceso de
Gestión del Patrimonio Documental los inventarios del archivo de gestión que tenga la Alcaldía Local del
fondo documental acumulado.
5. Apoyar la supervisión de las acciones y actividades del grupo de trabajo que tenga a su cargo, así como
rendir informes mensuales del avance sobre el proceso.
6. Responder por las actividades que le sean encomendadas como referente de gestión documental de la
Alcaldía Local.
7. Las demás obligaciones que sean asignadas y que surjan de la naturaleza del contrato.</t>
  </si>
  <si>
    <t>20266820001073 - 20266820005593</t>
  </si>
  <si>
    <t xml:space="preserve"> 063-2026 CPS-P (147680)</t>
  </si>
  <si>
    <t>FDLRUU-CD-046-2026 (147680)</t>
  </si>
  <si>
    <t>https://community.secop.gov.co/Public/Tendering/OpportunityDetail/Index?noticeUID=CO1.NTC.9524600&amp;isFromPublicArea=True&amp;isModal=False</t>
  </si>
  <si>
    <t xml:space="preserve">	CO1.PCCNTR.8897943</t>
  </si>
  <si>
    <t>CO1.BDOS.9507546</t>
  </si>
  <si>
    <t>JOSE ALEJANDRO ABRIL CLAVIJO</t>
  </si>
  <si>
    <t>PRESTAR LOS SERVICIOS PROFESIONALES ESPECIALIZADOS DE APOYO EN EL DESPACHO DE LA ALCALDÍA LOCAL PARA LA FORMULACIÓN, SEGUIMIENTO Y SUPERVISIÓN DE LOS PROYECTOS DE INVERSIÓN DESTINADOS A LA INTERVENCIÓN DE LA INFRAESTRUCTURA DE LA LOCALIDAD DE RAFAEL URIBE URIBE</t>
  </si>
  <si>
    <t>1. Realizar la formulación, apoyo técnico a la supervisión, liquidación, seguimiento y evaluación de proyectos
de inversión que le sean designado según el plan de desarrollo local.
2. Prestar apoyo en la revisión y aprobación tanto a nivel técnico como financiero de la totalidad de los estudios
previos, estudios de sector, estudios de mercado, matrices de riesgo y demás documentos proyectados por
los profesionales y/o técnicos de infraestructura para la respectiva presentación de los mismos con
antelación al comité de contratación para su revisión, aprobación y tramite de contratación y adelantar las
evaluaciones técnicas y financieras de todos los procesos de contratación que se adelanten en la entidad
junto con los profesionales y técnicos de apoyo.
3. Elaborar desde el componente técnico y presentar oportunamente los estudios previos y demás documentos
necesarios al comité de contratación para adelantar los procesos precontractuales y contractuales
correspondientes a los proyectos relacionados con el objeto del contrato 4. Elaborar la evaluación técnica de las propuestas presentadas en el marco de los procesos contractuales que
adelante el fondo de desarrollo local correspondientes a los proyectos relacionados con el objeto del
contrato.
5. Brindar información por escrito y/o verbal, oportuna, veraz y clara de manera periódica sobre el estado de
los proyectos a la ciudadanía en general a través de atención directa, rendición de cuentas y encuentros
ciudadanos según las instrucciones del despacho del alcalde local.
6. Acompañar al alcalde (a) Local y prestar el soporte profesional que requiera en los espacios de coordinación
institucional para articular los proyectos de inversión local con el nivel central y con las entidades de los
procesos de infraestructura.
7. Apoyar la supervisión de los convenios y/o contratos que le sean asignados por el alcalde o alcaldesa local.
8. Realizar el seguimiento a la estabilidad y calidad de las obras ejecutadas con recursos del fondo.
9. Proyectar la respuesta en forma oportuna la correspondencia que le sea asignada a través del aplicativo
ORFEO o el que establezca la SDG y consultas de los entes de control relacionadas con el objeto del
contrato, y una vez finalizado, presentar el paz y salvo correspondiente.
10. Las demás que le sean asignadas o delegadas y que correspondan a la naturaleza del contrato</t>
  </si>
  <si>
    <t xml:space="preserve"> 064-2026 CPS-P (145790)</t>
  </si>
  <si>
    <t>FDLRUU-CD-047-2026 (145790)</t>
  </si>
  <si>
    <t>https://community.secop.gov.co/Public/Tendering/OpportunityDetail/Index?noticeUID=CO1.NTC.9523684&amp;isFromPublicArea=True&amp;isModal=False</t>
  </si>
  <si>
    <t>CO1.PCCNTR.8901573</t>
  </si>
  <si>
    <t>CO1.BDOS.9508254</t>
  </si>
  <si>
    <t>CRISTHIAN CAMILO BUITRAGO RODRÍGUEZ</t>
  </si>
  <si>
    <t>PRESTAR LOS SERVICIOS PROFESIONALES ESPECIALIZADOS PARA APOYAR EL SEGUIMIENTO Y LA SUPERVISION DE LA EJECUCIÓN DE LOS PROYECTOS DE INVERSIÓN DESTINADOS A LA INTERVENCIÓN DE INFRAESTRUCTURA DE LA LOCALIDAD DE RAFAEL URIBE URIBE</t>
  </si>
  <si>
    <t>1. Acompañar el proceso de formulación, evaluación y seguimiento de los proyectos de parques,
infraestructura malla vial, parques, mitigación y salones comunales.
2. Revisar y aprobar tanto a nivel técnico como financiero de la totalidad de los estudios previos, estudios de
sector, estudios de mercado, matrices de riesgo y demás documentos proyectados por los profesionales y/o
técnicos de infraestructura para la respectiva presentación de los mismos con antelación al comité de
contratación para su revisión, aprobación y tramite de contratación y adelantar las evaluaciones técnicas y
financieras de todos los procesos de contratación que se adelanten en la entidad junto con los profesionales
y técnicos de apoyo.
3. Realizar el seguimiento y rendir informe al Despacho y a la Comunidad de la ejecución presupuestal a partir
de la formulación de los proyectos de inversión y proponer estrategias que permitan garantizar un mejor
avance en la ejecución para el cumplimiento de las metas que plantea el Plan de Desarrollo Local.4. Participar con el Alcalde Local en los espacios de coordinación institucional para articular los proyectos de
inversión local con el nivel central y con las entidades de los procesos de infraestructura.
5. Realizar el seguimiento a la estabilidad y calidad de las obras ejecutadas con recursos del fondo.
6. Realizar la proyección técnica de las liquidaciones de los convenios y/o contratos que le sean designados
por el Alcalde Local.
7. Atender visitas administrativas de entes de control y proyectar las respectivas respuestas a los mismos
cuando sean requeridas a través de derechos de petición, proposiciones, tutelas, actos administrativos,
requerimientos directos, entre otras.
8. Apoyar la supervisión de los contratos que le sean designados.
9. Las demás que le sean asignadas o delegadas y que correspondan a la naturaleza del contrato.</t>
  </si>
  <si>
    <t xml:space="preserve"> 065-2026 CPS-P (145785)</t>
  </si>
  <si>
    <t>FDLRUU-CD-048-2026 (145785)</t>
  </si>
  <si>
    <t>https://community.secop.gov.co/Public/Tendering/OpportunityDetail/Index?noticeUID=CO1.NTC.9524989&amp;isFromPublicArea=True&amp;isModal=False</t>
  </si>
  <si>
    <t>CO1.PCCNTR.8899550</t>
  </si>
  <si>
    <t>CO1.BDOS.9509475</t>
  </si>
  <si>
    <t>HADER RODRIGUEZ RIVERA</t>
  </si>
  <si>
    <t>PRESTAR LOS SERVICIOS PROFESIONALES PARA EL APOYO A LA EJECUCION INTEGRAL DE LOS PROCESOS DE FORMULACION, EVALUACIÓN Y SEGUIMIENTO DE LOS PROYECTOS DE INFRAESTRUCTURA, MALLA VIAL, ESPACIO PUBLICO, CICLOINFRAESTRUCTURA, PUENTES, SALONES COMUNALES, MITIGACION Y PARQUES DE LA LOCALIDAD DE RAFAEL URIBE URIBE</t>
  </si>
  <si>
    <t>1. Realizar la formulación, apoyo técnico a la supervisión, liquidación, seguimiento y evaluación de proyectos
de inversión que le sean designado según el plan de desarrollo local.
2. Actualizar oportunamente el documento técnico de soporte - DTS, así como la ficha de estadística básica
de inversión local - EBI-l, las bases de datos y los aplicativos tanto distritales como institucionales que
requieran información correspondiente a los proyectos asignado.
3. Elaborar la parte técnica y presentar oportunamente los estudios previos y demás documentos necesarios al
comité de contratación para adelantar los procesos precontractuales y contractuales correspondientes a los
proyectos relacionados con el objeto del contrato.
4. Elaborar la evaluación técnica de las propuestas presentadas en el marco de los procesos contractuales que
adelante el fondo de desarrollo local correspondientes a los proyectos relacionados con el objeto del
contrato 5. Brindar información por escrito y/o verbal, oportuna, veraz y clara de manera periódica sobre el estado de
los proyectos a la ciudadanía en general a través de atención directa, rendición de cuentas y encuentros
ciudadanos según las instrucciones del despacho del alcalde local.
6. Apoyar la supervisión de los convenios y/o contratos que le sean asignados por el alcalde o alcaldesa local.
7. Realizar el seguimiento a la estabilidad y calidad de las obras ejecutadas con recursos del fondo.
8. Prestar el servicio de atención a la ciudadanía relacionado con el objeto y naturaleza del contrato de manera
oportuna, con calidad y calidez, garantizando suplir la necesidad del mismo.
9. Proyectar la respuesta en forma oportuna la correspondencia que le sea asignada a través del aplicativo
ORFEO o el que establezca la SDG y consultas de los entes de control relacionadas con el objeto del
contrato, y una vez finalizado, presentar el paz y salvo correspondiente.
10. Las demás obligaciones que se le asignen y que surjan de la naturaleza del Contrato.</t>
  </si>
  <si>
    <t xml:space="preserve"> 066-2026 CPS-P (145784)</t>
  </si>
  <si>
    <t>FDLRUU-CD-049-2026 (145784)</t>
  </si>
  <si>
    <t>https://community.secop.gov.co/Public/Tendering/OpportunityDetail/Index?noticeUID=CO1.NTC.9524568&amp;isFromPublicArea=True&amp;isModal=False</t>
  </si>
  <si>
    <t>CO1.PCCNTR.8901117</t>
  </si>
  <si>
    <t>CO1.BDOS.9510774</t>
  </si>
  <si>
    <t>MARTHA LILIANA CENDALES PUENTES</t>
  </si>
  <si>
    <t>1. Realizar la formulación, apoyo técnico a la supervisión, liquidación, seguimiento y evaluación de proyectos
de inversión que le sean designado según el plan de desarrollo local.
2. Elaborar y actualizar oportunamente el documento técnico de soporte ¿ DTS, así como la ficha de estadística
básica de inversión local - EBI-l, las bases de datos y los aplicativos tanto distritales como institucionales
que requieran información correspondiente a los proyectos asignado.
3. Elaborar la parte técnica y presentar oportunamente los estudios previos y demás documentos necesarios al
comité de contratación para adelantar los procesos precontractuales y contractuales correspondientes a los
proyectos relacionados con el objeto del contrato.
4. Elaborar la evaluación técnica de las propuestas presentadas en el marco de los procesos contractuales que
adelante el fondo de desarrollo local correspondientes a los proyectos relacionados con el objeto del
contrato.
Edificio Liévano
Calle 11 No. 8 -17
Código Postal: 111711
Tel. 3387000 - 3820660
Información Línea 195
www.gobiernobogota.gov.co
Código: GCO-GCI-F143
Versión: 11
Vigencia: 26 de julio de 2024
Caso HOLA: 64148
Página 3 de 8
5. Brindar información por escrito y/o verbal, oportuna, veraz y clara de manera periódica sobre el estado de
los proyectos a la ciudadanía en general a través de atención directa, rendición de cuentas y encuentros
ciudadanos según las instrucciones del despacho del alcalde local.
6. Apoyar la supervisión de los convenios y/o contratos que le sean asignados por el alcalde o alcaldesa local.
7. Realizar el seguimiento a la estabilidad y calidad de las obras ejecutadas con recursos del fondo.
8. Prestar el servicio de atención a la ciudadanía relacionado con el objeto y naturaleza del contrato de manera
oportuna, con calidad y calidez, garantizando suplir la necesidad del mismo.
9. Proyectar la respuesta en forma oportuna la correspondencia que le sea asignada a través del aplicativo
ORFEO o el que establezca la SDG y consultas de los entes de control relacionadas con el objeto del
contrato, y una vez finalizado, presentar el paz y salvo correspondiente.
10. Las demás obligaciones que se le asignen y que surjan de la naturaleza del Contrato</t>
  </si>
  <si>
    <t xml:space="preserve"> 067-2026 CPS-P (145781)</t>
  </si>
  <si>
    <t>FDLRUU-CD-050-2026 (145781)</t>
  </si>
  <si>
    <t>https://community.secop.gov.co/Public/Tendering/OpportunityDetail/Index?noticeUID=CO1.NTC.9558870&amp;isFromPublicArea=True&amp;isModal=False</t>
  </si>
  <si>
    <t>CO1.PCCNTR.8933990</t>
  </si>
  <si>
    <t>CO1.BDOS.9544012</t>
  </si>
  <si>
    <t>CLAUDIA LUCERO VELANDIA FORERO</t>
  </si>
  <si>
    <t>1. Realizar la formulación, apoyo técnico a la supervisión, liquidación, seguimiento y evaluación de proyectos
de inversión que le sean designado según el plan de desarrollo local.
2. Elaborar y actualizar oportunamente el documento técnico de soporte ¿ DTS, así como la ficha de estadística
básica de inversión local - EBI-l, las bases de datos y los aplicativos tanto distritales como institucionales
que requieran información correspondiente a los proyectos asignado.
3. Elaborar la parte técnica y presentar oportunamente los estudios previos y demás documentos necesarios al
comité de contratación para adelantar los procesos precontractuales y contractuales correspondientes a los
proyectos relacionados con el objeto del contrato.
4. Elaborar la evaluación técnica de las propuestas presentadas en el marco de los procesos contractuales que
adelante el fondo de desarrollo local correspondientes a los proyectos relacionados con el objeto del
contrato  5. Brindar información por escrito y/o verbal, oportuna, veraz y clara de manera periódica sobre el estado de
los proyectos a la ciudadanía en general a través de atención directa, rendición de cuentas y encuentros
ciudadanos según las instrucciones del despacho del alcalde local.
6. Apoyar la supervisión de los convenios y/o contratos que le sean asignados por el alcalde o alcaldesa local.
7. Realizar el seguimiento a la estabilidad y calidad de las obras ejecutadas con recursos del fondo.
8. Prestar el servicio de atención a la ciudadanía relacionado con el objeto y naturaleza del contrato de manera
oportuna, con calidad y calidez, garantizando suplir la necesidad del mismo.
9. Proyectar la respuesta en forma oportuna la correspondencia que le sea asignada a través del aplicativo
ORFEO o el que establezca la SDG y consultas de los entes de control relacionadas con el objeto del
contrato, y una vez finalizado, presentar el paz y salvo correspondiente.
10. Las demás obligaciones que se le asignen y que surjan de la naturaleza del Contrato</t>
  </si>
  <si>
    <t xml:space="preserve"> 068-2026 CPS-P (145930)</t>
  </si>
  <si>
    <t>CO1.PCCNTR.8885989</t>
  </si>
  <si>
    <t>JUAN PABLO GUTIERREZ FIERRO</t>
  </si>
  <si>
    <t xml:space="preserve"> 069-2026 CPS-P (145779)</t>
  </si>
  <si>
    <t>FDLRUU-CD-051-2026 (145779)</t>
  </si>
  <si>
    <t>https://community.secop.gov.co/Public/Tendering/OpportunityDetail/Index?noticeUID=CO1.NTC.9525242&amp;isFromPublicArea=True&amp;isModal=False</t>
  </si>
  <si>
    <t xml:space="preserve">	CO1.PCCNTR.8926096</t>
  </si>
  <si>
    <t>CO1.BDOS.9511075</t>
  </si>
  <si>
    <t>LINA MARCELA HERNANDEZ TINOCO</t>
  </si>
  <si>
    <t>PRESTAR LOS SERVICIOS PROFESIONALES PARA EL ÁREA DE GESTIÓN DE DESARROLLO LOCAL DE LA ALCALDÍA LOCAL DE RAFAEL URIBE URIBE EN TEMAS DE INFRAESTRUCTURA COMO PARTE DE LA EJECUCION DEL PLAN DE DESARROLLO LOCAL.</t>
  </si>
  <si>
    <t xml:space="preserve">1. Adelantar el seguimiento de los proyectos de infraestructura y obras civiles que se ejecuten en el FDLRUU
en el marco del cumplimiento de las metas del plan del desarrollo.
2. Asistir a los comités de obra necesarios para garantizar la correcta ejecución de las obras en las que sea
designado como apoyo a la supervisión.
3. Generar todos los informes, respuestas, reportes y demás requerimientos que se hagan sobre los proyectos
a su cargo.
4. Suministrar la información necesaria en la ejecución de los contratos de acuerdo al Sistema Integrado de
Gestión.
5. Informar periódicamente y en forma detallada sobre el estado de las obras contratadas por el Fondo de
Desarrollo Local y su desarrollo en lo referente a la parte técnica, administrativa y financiera de los contratos
asignados.6. Elaborar y presentar los informes que requieran los entes de control y demás autoridades en relación con
las obras de infraestructura, además de dar trámite a los requerimientos que le sean asignados por su
competencia.
7. Asistir a reuniones de seguimiento de ejecución de contratos, encuentros ciudadanos, invitaciones a sesiones
de la Junta Administradora Local y las demás que se requiera participación técnica administrativa y financiera
en temas de infraestructura.
8. Las demás que demande la administración local que corresponda a la naturaleza del contrato y que sean
necesarias para la consecución del objeto contractual, así como aquellas que sean solicitadas por el
supervisor del contrato.
</t>
  </si>
  <si>
    <t xml:space="preserve"> 070-2026 CPS-P (145932)</t>
  </si>
  <si>
    <t>CO1.PCCNTR.8886830</t>
  </si>
  <si>
    <t>DANIELA ALEXANDRA RODRIGUEZ PEREZ</t>
  </si>
  <si>
    <t xml:space="preserve"> 071-2026 CPS-P (145932)</t>
  </si>
  <si>
    <t xml:space="preserve">	CO1.PCCNTR.8887627</t>
  </si>
  <si>
    <t>SERGIO ANDRES FORERO FAJARDO</t>
  </si>
  <si>
    <t xml:space="preserve"> 072-2026 CPS-P (145932)</t>
  </si>
  <si>
    <t>CO1.PCCNTR.8888544</t>
  </si>
  <si>
    <t>JENNIFERS MARORY COLMENARES ARDILA</t>
  </si>
  <si>
    <t xml:space="preserve"> 073-2026 CPS-AG (145872)</t>
  </si>
  <si>
    <t>CO1.PCCNTR.8889956</t>
  </si>
  <si>
    <t xml:space="preserve">LUIS ALFONSO BUSTOS </t>
  </si>
  <si>
    <t xml:space="preserve"> 074-2026 CPS-AG (145872)</t>
  </si>
  <si>
    <t>CO1.PCCNTR.8889611</t>
  </si>
  <si>
    <t>LUIS FERNANDO URREGO FONSECA</t>
  </si>
  <si>
    <t xml:space="preserve"> 075-2026 CPS-AG (145872)</t>
  </si>
  <si>
    <t>CO1.PCCNTR.8927896</t>
  </si>
  <si>
    <t>EDWARD ANIBAL REY VELASQUEZ</t>
  </si>
  <si>
    <t xml:space="preserve"> 076-2026 CPS-AG (145872)</t>
  </si>
  <si>
    <t xml:space="preserve">	CO1.PCCNTR.8900606</t>
  </si>
  <si>
    <t>HERNAN VILLAMIZAR DIAZ</t>
  </si>
  <si>
    <t xml:space="preserve"> 077-2026 CPS-AG (145902)</t>
  </si>
  <si>
    <t>FDLRUU-CD-052-2026 (145902)</t>
  </si>
  <si>
    <t>https://community.secop.gov.co/Public/Tendering/OpportunityDetail/Index?noticeUID=CO1.NTC.9525459&amp;isFromPublicArea=True&amp;isModal=False</t>
  </si>
  <si>
    <t>CO1.PCCNTR.8893407</t>
  </si>
  <si>
    <t>CO1.BDOS.9510714</t>
  </si>
  <si>
    <t>MATILDE RAMIREZ GUEVARA</t>
  </si>
  <si>
    <t>APOYAR LA GESTIÓN DOCUMENTAL DE LA ALCALDÍA LOCAL DE RAFAEL URIBE URIBE EN LA IMPLEMENTACIÓN DE LOS PROCESOS DE CLASIFICACIÓN, ORDENACIÓN, SELECCIÓN NATURAL, FOLIACIÓN, IDENTIFICACIÓN, LEVANTAMIENTO DE INVENTARIOS, ALMACENAMIENTO Y APLICACIÓN DE PROTOCOLOS DE ELIMINACIÓN Y TRANSFERENCIAS DOCUMENTALES.</t>
  </si>
  <si>
    <t>1. Recibir la documentación a intervenir, verificando mediante punteo cajas y carpetas entregadas para el
proceso técnico.
2. Realizar la intervención de 8 metros lineales de la documentación, aplicando la metodología prevista para
la organización mediante la clasificación de la misma de acuerdo con los principios archivísticos de
procedencia y orden original, depuración, limpieza, retiro de material metálico, identificación de material
afectado por biodeterioro, revisión, foliación, identificación de las unidades documentales y cajas,
almacenamiento respectivo de la documentación producida por la dependencia y elaboración del
inventario documental en el formato establecido por la Dirección Administrativa de la SDG.
3. Elaborar el plan de trabajo en conjunto con el supervisor del contrato pactando según lo establecido en
los planes de acción de la dependencia una meta adecuada a las necesidades de la entidad y garantizando
que el proceso se cumpla de manera idónea.
4. Presentar informes mensuales de avance en el que se describa la totalidad de la documentación
intervenida, los procesos efectuados, el resultado acumulado y el faltante para cumplir la meta.
5. Las demás obligaciones que sean asignadas por la Líder de Gestión Documental y de acuerdo con el
objeto del contrato.</t>
  </si>
  <si>
    <t>20266820000893 - 20266820005583</t>
  </si>
  <si>
    <t xml:space="preserve"> 078-2026 CPS-AG (145937)</t>
  </si>
  <si>
    <t>FDLRUU-CD-053-2026 (145937)</t>
  </si>
  <si>
    <t>https://community.secop.gov.co/Public/Tendering/OpportunityDetail/Index?noticeUID=CO1.NTC.9535692&amp;isFromPublicArea=True&amp;isModal=False</t>
  </si>
  <si>
    <t>CO1.PCCNTR.8903102</t>
  </si>
  <si>
    <t>CO1.BDOS.9517193</t>
  </si>
  <si>
    <t>DIANA CAROLINA CHAPARRO VALLEJO</t>
  </si>
  <si>
    <t>PRESTAR SERVICIOS ASISTENCIALES ADMINISTRATIVOS PARA EL APOYO TRANSVERSAL A LA GESTIÓN CONTRACTUAL DE LA ALCALDÍA LOCAL DE RAFAEL URIBE URIBE.</t>
  </si>
  <si>
    <t>1 Apoyar la elaboración, radicación, entrega y archivo de documentos, memorandos y oficios cuando le sea
requerido.
2 Apoyar la organización, verificación y depuración del archivo de gestión documental de contratación de
la entidad, y gestionar todo lo referente a la organización de las carpetas físicas y/o electrónicas de los
archivos contractuales.
3 Apoyar a los abogados de contratos en la entrega de los expedientes de los procesos que adelanten a
archivo de la Entidad.4 Apoyar en la proyección de certificaciones laborales, actas de reuniones, comités, informes periódicos y
diligenciamiento de bases de datos que sean solicitadas.
5 Verificar permanentemente el sistema ORFEO, correo o correspondencia física y dar respuesta oportuna
los requerimientos, PQRS y/o derechos de petición que efectúen los diferentes entes de control,
(Procuraduría, Veeduría, Contraloría, Personería, entre otros), corporaciones públicas y/o la comunidad
en general, que le sean asignados por el apoyo a la supervisión del contrato y/o el Alcalde Local, así como,
suministrar la información para la consolidación de aquellos que se requieran.
Asistir a reuniones, capacitaciones y apoyar activamente a cada una de las actividades institucionales y
demás compromisos que le sean asignados por la supervisión y/o apoyo a la supervisión de manera virtual
o presencial.
6 Apoyar la realización de las diferentes actividades de tipo operativo que demande la gestión de las
actividades propias de proceso.
7 Realizar las demás actividades relacionadas con el objeto contractual que sean asignadas por el supervisor
y/o apoyo a la supervisión del contrato.</t>
  </si>
  <si>
    <t xml:space="preserve"> 079-2026 CPS-AG (145936)</t>
  </si>
  <si>
    <t>FDLRUU-CD-054-2026 (145936)</t>
  </si>
  <si>
    <t>https://community.secop.gov.co/Public/Tendering/OpportunityDetail/Index?noticeUID=CO1.NTC.9543273&amp;isFromPublicArea=True&amp;isModal=False</t>
  </si>
  <si>
    <t>CO1.PCCNTR.8910102</t>
  </si>
  <si>
    <t>CO1.BDOS.9528257</t>
  </si>
  <si>
    <t>LEONARDO ALBERTO GARCIA SILVA</t>
  </si>
  <si>
    <t xml:space="preserve">1.022.367.662	</t>
  </si>
  <si>
    <t>PRESTAR SERVICIOS ASISTENCIALES ADMINISTRATIVOS PARA EL APOYO TRANSVERSAL A LA GESTIÓN CONTRACTUAL DE LA ALCALDÍA LOCAL DE RAFAEL URIBE URIBE</t>
  </si>
  <si>
    <t>1 Apoyar la elaboración, radicación, entrega y archivo de documentos, memorandos y oficios cuando le sea
requerido.
2 Apoyar la organización, verificación y depuración del archivo de gestión documental de contratación de
la entidad, y gestionar todo lo referente a la organización de las carpetas físicas y/o electrónicas de los
archivos contractuales.
3 Apoyar a los abogados de contratos en la entrega de los expedientes de los procesos que adelanten a
archivo de la Entidad 4. Apoyar en la proyección de certificaciones laborales, actas de reuniones, comités, informes periódicos y
diligenciamiento de bases de datos que sean solicitadas.
5. Verificar permanentemente el sistema ORFEO, correo o correspondencia física y dar respuesta oportuna
los requerimientos, PQRS y/o derechos de petición que efectúen los diferentes entes de control,
(Procuraduría, Veeduría, Contraloría, Personería, entre otros), corporaciones públicas y/o la comunidad
en general, que le sean asignados por el apoyo a la supervisión del contrato y/o el Alcalde Local, así como,
suministrar la información para la consolidación de aquellos que se requieran.
6. Asistir a reuniones, capacitaciones y apoyar activamente a cada una de las actividades institucionales demás
compromisos que le sean asignados por la supervisión y/o apoyo a la supervisión de manera virtual o
presencial.
7. Apoyar la realización de las diferentes actividades de tipo operativo que demande la gestión de las
actividades propias de proceso.
8. Realizar las demás actividades relacionadas con el objeto contractual que sean asignadas por el supervisor
y/o apoyo a la supervisión del contrato</t>
  </si>
  <si>
    <t xml:space="preserve"> 080-2026 CPS-AG (147751)</t>
  </si>
  <si>
    <t>FDLRUU-CD-055-2026 (147751)</t>
  </si>
  <si>
    <t>https://community.secop.gov.co/Public/Tendering/OpportunityDetail/Index?noticeUID=CO1.NTC.9533115&amp;isFromPublicArea=True&amp;isModal=False</t>
  </si>
  <si>
    <t xml:space="preserve">	CO1.PCCNTR.8900483</t>
  </si>
  <si>
    <t>CO1.BDOS.9519037</t>
  </si>
  <si>
    <t>MÓNICA YULEPSI ARDILA OSMA</t>
  </si>
  <si>
    <t>CARLOS ANDRES MURILLO MAHECHA-YEISON MANUEL CARO MUÑOZ</t>
  </si>
  <si>
    <t>80458946-1024600227</t>
  </si>
  <si>
    <t>01/06/2026 17/06/2026</t>
  </si>
  <si>
    <t>PRESTAR SERVICIOS TECNICOS Y ADMINISTRATIVOS DE APOYO A LOS GESTORES COMUNITARIOS DE LA ADMINISTRACION LOCAL EN CUMPLIIENTO DEL PLAN DE DESARROLLO LOCAL EN LA ALCALDIA LOCAL DE RAFAEL URIBE URIBE.</t>
  </si>
  <si>
    <t>suspension del 9 al 16 de junio-reinicia 17 junio</t>
  </si>
  <si>
    <t xml:space="preserve"> 1. Atender todas las actividades relacionadas con el funcionamiento del Consejo Local de Gestión
del Riesgo: Citaciones, reuniones, actas, emergencias, etc." 2. Apoyar el fortalecimiento de los planes familiares y
comunitarios de emergencia. 3. Acompañar el desarrollo de los procedimientos operativos y/o el adiestramiento
institucional para la gestión integral del riesgo. 4. Atender las comunicaciones y la coordinación entre los organismos
de respuesta en casos de emergencia. 5. Realizar las visitas técnicas de campo necesarias en el marco de las actividades
de los proyectos que se coordinan dentro del componente de gestión de riesgo. 6. Apoyar la elaboración de un
documento publicable en PDF de las memorias e impacto de los procesos de capacitación e implementación de
gestión de riesgo con su respectiva georreferenciación. Apoyar las demás actividades que se generen en el desarrollo
del contrato y que le sean asignadas por el alcalde Local y/o el supervisor (a) del contrato y que surjan de la Naturaleza
del Contrato.</t>
  </si>
  <si>
    <t xml:space="preserve"> 081-2026 CPS-AG (147752)</t>
  </si>
  <si>
    <t>FDLRUU-CD-056-2026 (147752)</t>
  </si>
  <si>
    <t>https://community.secop.gov.co/Public/Tendering/OpportunityDetail/Index?noticeUID=CO1.NTC.9533310&amp;isFromPublicArea=True&amp;isModal=False</t>
  </si>
  <si>
    <t xml:space="preserve">	CO1.PCCNTR.8900956</t>
  </si>
  <si>
    <t>CO1.BDOS.9519777</t>
  </si>
  <si>
    <t>JAIR ALBERTO ARAGON TOLE</t>
  </si>
  <si>
    <t>PRESTAR SERVICIOS TECNICOS Y ADMINISTRATIVOS DE APOYO A LOS GESTORES COMUNITARIOS DE LA ADMINISTRACION LOCAL EN CUMPLIIENTO DEL PLAN DE DESARROLLO LOCAL EN LA ALCALDIA LOCAL DE RAFAEL URIBE URIBE</t>
  </si>
  <si>
    <t>1. Apoyar a la responsable del proceso de agentes comunitarios en las tareas administrativas y
técnicas para la realización de informes y respuestas a solicitudes que eleven las distintas entidades públicas, los entes
de control y comunidad en general en relación con su objeto contractual 2. Apoyar, acompañar y participar en las
visitas, eventos, mesas de trabajo y actividades que realice la Alcaldesa Local y/ o el responsable de los agentes
comunitarios cuando le sea requerido. 3. Llevar agenda, organizar y sistematizar las reuniones con organizaciones,
JAC, instancias de participación ciudadana y diferentes espacios institucionales y locales. Asistir a las reuniones a las
que sea citado o designado, para la atención de los asuntos relacionados con el objeto contractual. 5. Organizar, foliar
y controlar los documentos generados con ocasion de las actividades de los agentes comunitarios de la Alcaldia Local
de Rafael uribe Uribe. Apoyar las demás actividades que se generen en el desarrollo del contrato y que le sean
asignadas por el Alcalde Local y/o el supervisor (a) del contrato y que surjan de la Naturaleza del Contrato.</t>
  </si>
  <si>
    <t xml:space="preserve"> 082-2026 CPS-P (145892)</t>
  </si>
  <si>
    <t>FDLRUU-CD-057-2026 (145892)</t>
  </si>
  <si>
    <t>https://community.secop.gov.co/Public/Tendering/OpportunityDetail/Index?noticeUID=CO1.NTC.9533877&amp;isFromPublicArea=True&amp;isModal=False</t>
  </si>
  <si>
    <t>CO1.PCCNTR.8900693</t>
  </si>
  <si>
    <t>CO1.BDOS.9520271</t>
  </si>
  <si>
    <t>MARIA ANGELICA VINCHIRA SANCHEZ</t>
  </si>
  <si>
    <t>PRESTAR LOS SERVICIOS PROFESIONALES EN EL AREA DE GESTION DE DESARROLLO LOCAL DESARROLLANDO LAS DIFERENTES ACTIVIDADES A CARGO DE ESTA DEPENDENCIA EN TEMAS RELACIONADOS CON LA GESTION DE BIENES E INVENTARIOS DE CONFORMIDAD CON LA NATURALEZA DEL SERVICIO Y LOS ESTUDIOS PREVIOS</t>
  </si>
  <si>
    <t>EDIXON ALEXANDER TOVAR PINZÓN</t>
  </si>
  <si>
    <t xml:space="preserve">ALMACEN </t>
  </si>
  <si>
    <t>1. Proyectar documentos y estudios previos requeridos para la adquisición de papelería, comodatos,
elementos de oficina, seguros entidad y demás adquisiciones del área, en coordinación con el profesional de almacén
y de conformidad con las normas que rigen la materia. 2 . Participar en las actividades de toma física de inventarios
de los bienes y elementos de propiedad del FDLRUU, y registro en el aplicativo SI CAPITAL de los movimientos
que designe el encargado de almacén y demás actualizaciones a que haya lugar. 3. Proyectar las respuestas a derechos
de petición, reclamaciones y/o solicitudes que le sean asignadas. 4 . Gestionar y mantener activos y al día (sin trámites
pendientes) lo requerido en las plataformas y aplicativos necesarios (SIPSE, SI-CAPITAL, ORFEO, HOLA,
CORREO INSTITUCIONAL.) Sistema SIG de la entidad. 5. Apoyar con el proceso de pagos de los procesos que
sean designados al área de almacén o designados por el encargado del área. 6. Asistir a las reuniones y actividades a
las que sea citado o designado para la atención de los asuntos relacionados con el objeto contractual. 7. Las demás
que se le asignen y tengan relación directa con el objeto del contrato</t>
  </si>
  <si>
    <t xml:space="preserve"> 083-2026 CPS-P (145959)</t>
  </si>
  <si>
    <t>FDLRUU-CD-058-2026 (145959)</t>
  </si>
  <si>
    <t>https://community.secop.gov.co/Public/Tendering/OpportunityDetail/Index?noticeUID=CO1.NTC.9533524&amp;isFromPublicArea=True&amp;isModal=False</t>
  </si>
  <si>
    <t>CO1.PCCNTR.8912762</t>
  </si>
  <si>
    <t>CO1.BDOS.9349489</t>
  </si>
  <si>
    <t>LUISA FERNANDA CORONADO CORONADO</t>
  </si>
  <si>
    <t>PRESTAR LOS SERVICIOS PROFESIONALES EN EL AREA DE GESTION DEL DESARROLLO LOCAL DE LA ALCALDIA RAFAEL URIBE URIBE EN TEMAS DE PLANEACION PARA LOGRAR EL CUMPLIMIENTO DE LA EJECUCION Y METAS DEL PLAN DE DESARROLLO LOCAL DE LA LOCALIDAD DE RAFAEL URIBE URIBE.</t>
  </si>
  <si>
    <t xml:space="preserve">PLANEACION </t>
  </si>
  <si>
    <t>Jorge Albeiro Contreras</t>
  </si>
  <si>
    <t>1 . Realizar el control, monitoreo y seguimiento a la ejecución de las metas del Plan de Desarrollo
Local y/o Proyectos de inversión del Fondo de Desarrollo Local de Rafael Uribe Uribe contando con las
herramientas de la Secretaria Distrital de Gobierno, Secretaria Distrital de Planeación, Secretaria Distrital de
Hacienda y/o las formuladas en la alcaldía local. 2 . Formular y/o revisar los estudios previos, pre-pliegos y pliegos
en su parte técnica durante la fase precontractual de los procesos derivados de (los) Proyectos de Inversión donde
sea designado por el Acalde Local Rafael Uribe Uribe. 3 . Realizar seguimiento y control al desarrollo de las iniciativas
ciudadanas priorizadas en las Fases que contemplan los presupuestos participativos adelantadas en la vigencia
anterior para que sean ejecutadas en debida forma. 4 . Apoyar la supervisión de los contratos que le sean designados
por parte de la Alcaldesa Local. 5 . Participar en los diferentes espacios, comités de contratación, comités de
seguimiento, instancias, invitaciones a sesiones de la Junta Administradora Local, administración, local,
administración distrital y las demás que sean requeridas por el supervisor del contrato. 6 . Realizar la evaluación
técnica y/o financiera de los procesos que adelante el FDLRUU en los cuales sea designada como parte del Comité
Evaluador. 7 . Entregar, mensualmente informe de actividades, adjuntando las evidencias que soportan la ejecución
de las obligaciones específicas. 8 . Dar respuesta a las solicitudes, requerimientos y derechos de petición que le sean
asignados mediante el aplicativo de gestión de información ORFEO. 9 . Apoyar las demás actividades que se generen
y que le sean asignadas por el Alcalde Local y/o el supervisor (a) del contrato y que surjan de la Naturaleza del
Contrato</t>
  </si>
  <si>
    <t xml:space="preserve"> 084-2026 CPS-P (145881)</t>
  </si>
  <si>
    <t>FDLRUU-CD-059-2026 (145881)</t>
  </si>
  <si>
    <t>https://community.secop.gov.co/Public/Tendering/OpportunityDetail/Index?noticeUID=CO1.NTC.9552329&amp;isFromPublicArea=True&amp;isModal=False</t>
  </si>
  <si>
    <t>CO1.PCCNTR.8920447</t>
  </si>
  <si>
    <t>CO1.BDOS.9453419</t>
  </si>
  <si>
    <t>PAULA ANDREA GARCIA ARIZA</t>
  </si>
  <si>
    <t>PRESTAR LOS SERVICIOS PROFESIONALES PARA LA REVISIÓN Y/O ELABORACIÓN DE LOS DOCUMENTOS Y GESTIONES PROVENIENTES DE LAS DIFERENTES ÁREAS RELACIONADAS CON TEMAS ADMINISTRATIVOS CONTABLES Y FINANCIEROS DEL FONDO DE DESARROLLO LOCAL DE RAFAEL URIBE URIBE.</t>
  </si>
  <si>
    <t xml:space="preserve"> 1. Realizar la revisión contable y financiera de los documentos que se le requieran, relacionados
con los contratos, convenios y/o comodatos suscritos por el Fondo de desarrollo local y realizar las
recomendaciones u observaciones a lugar en caso de ser necesario. 2. Prestar apoyo en el desarrollo de las
actividades administrativas que requiera el área de Desarrollo Local como seguimientos, reportes, informes que
requieran las demás áreas, la Secretaría de Gobierno, los entes de control u otras entidades. 3. Dar seguimiento y
control mensual a la facturación, valores y pagos de servicios públicos de la Alcaldía Local y de los bienes a cargo
del Fondo de Desarrollo Local, emitiendo alertas tempranas al Profesional Especializado 222-24 del Área de
Desarrollo Local frente a irregularidades o inconsistencias encontradas en dichas facturas. 4. Recopilar y organizar
la documentación necesaria para generar las comunicaciones que le sean requeridas y las respuestas de la
correspondencia que le sea asignada a través del aplicativo de Gestión Documental - AGD, relacionada con el
objeto del contrato, en forma oportuna. 5. Dar el apoyo a la supervisión de los contratos que le sean asignados,
suscritos por el Fondo de Desarrollo Local de Rafael Uribe Uribe (cuando aplique). 6. Realizar la programación
y/o reprogramación bimestral del PAC, articulando con las diferentes dependencias responsables del suministro
de la información para que la información entregada al área de Presupuesto esté completa y se entregue en
oportunidad. 7. Realizar el seguimiento periódico de tiempos y fechas de entrega para trámite de pagos de personas
jurídicas, de los contratos de funcionamiento e inversión que estén a cargo del Área de Desarrollo Local -
Administrativa y Financiera para que los mismos se hagan en la oportunidad requerida. 8. Las demás que le asigne
el supervisor del contrato y que surjan de la naturaleza del mismo</t>
  </si>
  <si>
    <t xml:space="preserve"> 085-2026 CPS-P (145875)</t>
  </si>
  <si>
    <t>FDLRUU-CD-060-2026 (145875)</t>
  </si>
  <si>
    <t>https://community.secop.gov.co/Public/Tendering/OpportunityDetail/Index?noticeUID=CO1.NTC.9555867&amp;isFromPublicArea=True&amp;isModal=False</t>
  </si>
  <si>
    <t>CO1.PCCNTR.8923409</t>
  </si>
  <si>
    <t>CO1.BDOS.9450531</t>
  </si>
  <si>
    <t>CARLOS ALFREDO HERNANDEZ NOVOA</t>
  </si>
  <si>
    <t>PRESTAR APOYO PROFESIONAL LOS RESPONSABLES E INTEGRANTES DE LOS PROCESOS EN LA IMPLEMENTACIÓN DE HERRAMIENTAS DE GESTIÓN, SIGUIENDO LOS LINEAMIENTOS METODOLÓGICOS ESTABLECIDOS POR LA OFICINA ASESORA DE PLANEACIÓN DE LA SECRETARÍA DISTRITAL DE GOBIERNO.</t>
  </si>
  <si>
    <t>1. Realizar el acompañamiento en la formulación, seguimiento y reporte del Plan de Gestión
Local de acuerdo con los lineamientos institucionales establecidos. 2. Realizar el acompañamiento en la
formulación y seguimiento de las acciones correctivas generadas en los planes de mejora internos y externo,
documentando las evidencias y realizando el cargue respectivo en la plataforma que para tal fin exista. 3.
"Documentar las acciones de tratamiento y efectuar los reportes de la gestión del riesgo para los procesos de las
Alcaldías Locales, de acuerdo con metodología y periodos establecidos por la Oficina Asesora de Planeación. 4.
"Sensibilizar a los equipos de trabajo en el conocimiento y apropiación del Sistema de Gestión Institucional y la
normatividad técnica y legal que lo soporta. 5. Monitorear, en coordinación con el responsable de comunicaciones
y el administrador de red la local de sistemas de la Alcaldía Local, el cumplimiento de la publicación y seguimiento
a las acciones del Plan Anticorrupción y de Atención a la Ciudadanía (PAAC) de cada vigencia, de acuerdo con
los lineamientos establecidos por la Oficina Asesora de Planeación. 6. "Apoyar las acciones para la actualización
de documentos de los procesos locales, de acuerdo con los lineamientos que para el efecto imparta el líder del
macroproceso - proceso y la Oficina Asesora de Planeación. 7. "Realizar verificación del estado de implementación
de los requerimientos de las normas técnicas y legales que soportan el Sistema de Gestión Institucional,
presentando los resultados al Alcalde Local y equipos de trabajo. 8. "Apoyar al Despacho del Alcalde (sa) Local,
así como a las Áreas Gestión Policiva y Gestión del Desarrollo en la coordinación y atención a las visitas de
auditoría interna y externa que se realicen a la Alcaldía Local, propendiendo por la adecuada atención y suministro
de información a los requerimientos de los diferentes equipos auditores. 9. Asistir a las reuniones a las que sea citado o designado, para la atención de los asuntos relacionados con el objeto contractual. 10. Las demás que se
le asignen y que surjan de la naturaleza del Contrato.</t>
  </si>
  <si>
    <t xml:space="preserve"> 086-2026 CPS-P (145241)</t>
  </si>
  <si>
    <t>FDLRUU-CD-061-2026 (145241)</t>
  </si>
  <si>
    <t>https://community.secop.gov.co/Public/Tendering/OpportunityDetail/Index?noticeUID=CO1.NTC.9563601&amp;isFromPublicArea=True&amp;isModal=False</t>
  </si>
  <si>
    <t xml:space="preserve">	CO1.PCCNTR.8931513</t>
  </si>
  <si>
    <t>CO1.BDOS.9548867</t>
  </si>
  <si>
    <t>ELKIN DE JESUS GUTIERREZ HENAO</t>
  </si>
  <si>
    <t>PRESTAR LOS SERVICIOS PROFESIONALES EN LAS RESPUESTAS A LAS EMERGENCIAS QUE SE PRESENTEN EN LA LOCALIDAD, ASÍ COMO A LAS ACTUACIONES DMINISTRATIVAS QUE SE ESTÉN ADELANTANDO CONFORME A LA NORMATIVIDAD APLICABLE EN EL MARCO DEL CONSEJO LOCAL DE GESTIÓN DEL RIESGO Y CAMBIO CLIMÁTICO (CLGR-CC) DE LA ALCALDÍA LOCAL DE RAFAEL URIBE URIBE</t>
  </si>
  <si>
    <t>2768 </t>
  </si>
  <si>
    <t>GESTION DE RIESGO</t>
  </si>
  <si>
    <t xml:space="preserve">Karen Alejandra Rojas </t>
  </si>
  <si>
    <t>1. Asistir en el desarrollo de las acciones y actividades que se desarrollan en el marco del Consejo Local de Gestión
del Riesgo, antes Comité Local de Emergencias.
2. Convocar y concertar con los organismos locales la implementación y el ajuste de las estrategias públicas en
gestión del riesgo.
3. Promover el fortalecimiento de los planes familiares, comunitarios e industriales a fin de definir los Planes de
Emergencia y Contingencia de acuerdo al Decreto 599/2013.
4. Propiciar la inclusión del componente de gestión de riesgos en los procesos de planificación y desarrollo local
y en el diseño de procedimientos operativos y adiestramiento institucional para la gestión del riesgo.
5. Responder por las comunicaciones y la coordinación de los organismos de respuesta en situaciones de
emergencia.
6. Promover la articulación y el fortalecimiento a nivel local del Sistema Distrital de Emergencias 7. Apoyar la supervisión de los contratos y/o convenios que se le asignen para efectos de prevenir y combatir la
corrupción en la contratación pública, como supervisor deberá tener en cuenta lo prescrito en los artículos 82
a 85 de la Ley 1474 de 2011 y en el Manual de Supervisión e Interventoría GCO-GCI-M004 del 17 de julio de
2019, publicado en la intranet de la entidad, o aquellas normas que los complementen, modifiquen o sustituyan.
El incumplimiento a la citada normatividad podrá acarrear sanciones de carácter penal, disciplinario y/o fiscal.
8. Participar cuando sea designado como miembro del comité evaluador, asistir a las reuniones, comités técnicos
de seguimiento, capacitaciones, entre otros.
9. Dar trámite a los derechos de petición, quejas y/o reclamos que le sean asignados, cumpliendo con los términos
legales para ello.
10. Las demás que le sean asignadas y que guarden relación con el objeto contractual.</t>
  </si>
  <si>
    <t xml:space="preserve"> 087-2026 CPS-P (147849)</t>
  </si>
  <si>
    <t>FDLRUU-CD-062-2026 (147849)</t>
  </si>
  <si>
    <t>https://community.secop.gov.co/Public/Tendering/OpportunityDetail/Index?noticeUID=CO1.NTC.9567550&amp;isFromPublicArea=True&amp;isModal=False</t>
  </si>
  <si>
    <t>CO1.PCCNTR.8939597</t>
  </si>
  <si>
    <t>CO1.BDOS.9553087</t>
  </si>
  <si>
    <t>BRAYAN ANDRES MORALES CASTIBLANCO</t>
  </si>
  <si>
    <t>PRESTAR SUS SERVICIOS COMO PROFESIONAL EN EL APOYO A LA COORDINACIÓN DE VIGÍAS DE RIESGO Y LA ASISTENCIALES</t>
  </si>
  <si>
    <t>VIGIAS DE RIESGO</t>
  </si>
  <si>
    <t xml:space="preserve">1. Realizar acompañamiento a los diferentes espacios de trabajo, mesas de técnicas de gestión de riesgo, en las que 
se solicite la asistencia.
2. Realizar visitas de campo necesarias en el marco de las actividades de los proyectos que se coordinan dentro 
del componente y de gestión de riesgo.
3. Programar y definir el cronograma de trabajo que incluirá las jornadas de capacitación y de actividades propias 
de los componentes de gestión de riesgo.
4. Asistir y desarrollar de manera oportuna acciones que permitan la ejecución de actividades relacionadas con la 
adecuación de predios recuperados por acciones de reubicación en etapa de mantenimiento de los mismos, 
zonas verdes, parques, recuperación de cuerpos hídricos y puntos críticos por acumulación de residuos sólidos, 
de prevención en gestión del riesgo, de recuperación, rehabilitación, mantenimiento y mejoramiento de carácter 
preventivo de zonas deterioradas, de apoyo institucional en proceso de reubicación, entre otras actividades 
relacionadas.
5. Participar en las acciones de reducción del riesgo, en el marco del Sistema Distrital de Gestión del Riesgo y 
Cambio Climático SDGRCC 6. Realizar los procesos de sensibilización y socialización de la gestión del riesgo y cambio climático a 
comunidades, organizaciones sociales y comunitarias, entre otros actores.
7. Acompañamiento y direccionamiento de mitigación de riesgo generando una priorización en la localidad.
8. Las demás obligaciones que se le asignen y/o que surjan de la naturaleza del Contrato.
</t>
  </si>
  <si>
    <t xml:space="preserve"> 088-2026 CPS-P (145236)</t>
  </si>
  <si>
    <t>FDLRUU-CD-063-2026 (145236)</t>
  </si>
  <si>
    <t>https://community.secop.gov.co/Public/Tendering/OpportunityDetail/Index?noticeUID=CO1.NTC.9543183&amp;isFromPublicArea=True&amp;isModal=False</t>
  </si>
  <si>
    <t>CO1.PCCNTR.8911703</t>
  </si>
  <si>
    <t>CO1.BDOS.9528685</t>
  </si>
  <si>
    <t>LEADY KATALINA PIÑEROS GONZALEZ</t>
  </si>
  <si>
    <t>LIDERAR Y GARANTIZAR LA IMPLEMENTACIÓN Y SEGUIMIENTO DE LOS PROCESOS Y PROCEDIMIENTOS DEL SERVICIO SOCIAL PARA SUBSIDIO TIPO C DE LA ALCALDÍA LOCAL</t>
  </si>
  <si>
    <t>2256 </t>
  </si>
  <si>
    <t xml:space="preserve">SUBSIDIO TIPO C </t>
  </si>
  <si>
    <t>Daniela Carolina Baquiro Badillo</t>
  </si>
  <si>
    <t>1 . Articular la implementación y seguimiento, verificación y monitoreo de los procedimientos generales y específicos del servicio
Apoyos Económicos para Personas Mayores ¿ Apoyo Económico Tipo C.
2 . Realizar acompañamiento y asistencia técnica en la operación del servicio en el marco de los procedimientos, protocolos,
instructivos y demás lineamientos establecidos por la Subdirección para la Vejez y la Alcaldía Local.
3 . Elaborar los informes periódicos sobre la gestión, el avance y las novedades del servicio de apoyos económicos, así como el
cumplimiento de las metas del Proyecto.
4 . Verificar y revisar mensualmente que los profesionales de seguimiento y técnicos realicen las consultas y los cruces de bases
de datos individuales de las personas mayores participantes en el servicio, así como de las personas que se encuentran registradas
en la modalidad de identificación, aplicativo de focalización (Solicitud de Servicio e Inscritos).
5 . Presentar dentro de los tiempos estipulados, los informes, proyección de respuestas a requerimientos ciudadanos y de entes
de control solicitados por el/la Supervisor/a del contrato
6 . Elaborar, analizar y reportar mensualmente la información sobre la operación del servicio (Apoyo Económico C), de acuerdo
con los indicadores del servicio.
7 . Verificar que las actividades de Clasificar, ordenar y archivar la documentación que genera el servicio social "Apoyos
Económicos", de acuerdo con la normatividad vigente y los procedimientos establecidos por la Entidad, procurando el adecuado
manejo y conservación de la documentación generada con ocasión de la prestación del servicio se estén realizando
oportunamente.
8 . Brindar la información requerida para dar respuesta a solicitudes de los ciudadanos, entes de control y demás agentes internos
y externos o para la elaboración de informes o presentaciones de la Secretaría Distrital de Integración social, con calidad y
oportunidad
9 . Preparar, asistir y participar en los consejos, comités, comisiones, reuniones, mesas y/o demás espacios que indique el
supervisor del contrato o sea convocado, socializando con oportunidad las actividades e información que de ellas se deriven.
10 . Realizar al inicio del contrato un plan de trabajo que dé cuenta del cumplimiento del objeto y obligaciones contractuales,
presentando un informe mensual de avance con las evidencias respectivas sobre las actividades y/o productos programados, y
una vez finalizado el contrato, entregar al/la supervisor/a en medio digital, un informe final con los archivos y productos
generados durante la vigencia del contrato
11 . Apoyar las contingencias y emergencias del Distrito Capital, de acuerdo con la normatividad, los lineamientos y protocolos
establecidos por la administración Distrital y el Gobierno Nacional
12 . Cumplir con las demás actividades designadas por el supervisor del contrato relacionado con el objeto contractual</t>
  </si>
  <si>
    <t xml:space="preserve"> 089-2026 CPS-P (148257)</t>
  </si>
  <si>
    <t>FDLRUU-CD-064-2026 (148257)</t>
  </si>
  <si>
    <t>https://community.secop.gov.co/Public/Tendering/OpportunityDetail/Index?noticeUID=CO1.NTC.9543104&amp;isFromPublicArea=True&amp;isModal=False</t>
  </si>
  <si>
    <t xml:space="preserve">	CO1.PCCNTR.8909962</t>
  </si>
  <si>
    <t>CO1.BDOS.9529722</t>
  </si>
  <si>
    <t>ALEJANDRA TORRES QUINTANA</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</si>
  <si>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</si>
  <si>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1 . Implementar los procesos y procedimientos oficiales para la operación y prestación del servicio como (Identificación, ingreso,
prestacion, seguimiento y egreso), atendiendo las orientaciones de la Política Pública Social para el Envejecimiento y la Vejez en
el Distrito Capital, el Modelo de Atención integral para las personas mayores[1] y la gestión territorial de Política Pública Social
para el Envejecimiento y la Vejez en el Distrito Capital
2.Garantizar que las personas mayores que son presentadas para el ingreso al servicio se encuentran en la lista de espera del
servicio (Solicitud de servicio e inscritos) de la SDIS y que cumplen con los criterios de focalización y priorización establecidos
en la normatividad vigente.
3 . Realizar las visitas de de validación de condiciones en el lugar de domicilio de las personas mayores que son presentadas para
ingresar al servicio y que se encuentran registrados en la lista de espera del servicio de la SDIS, validación de condiciones que
se realiza en el lugar de domicilio de la persona mayor.
4 . Realizar los cruces de bases de datos individuales de las personas mayores que ingresaran al servicio, a las personas mayores
que se encuentran como participantes del servicio y a las personas mayores que son reportadas con novedades (Informe Único);
realizar las acciones de seguimiento e identificación de presuntos cobros indebidos en el marco del seguimiento y control del
servicio social.
5 . Garantizar que la información de las personas mayores vinculadas al servicio Apoyos para la Seguridad Económica Tipo C,
se encuentre actualizada y realizar el seguimiento mediante los cruces de bases de datos, consulta en SIRBE, aplicativo Processa,
Catastro, FOSYGA, RUAF, Registraduría, Inhumados, Rama judicial, Comprobador de Derechos, DNP (Puntaje de SISBEN),
Simultaneidad, entre otros.
6 . Realizar la visitas de validación de condiciones de las personas mayores que presentan novedades por los cruces de bases de
datos o en procedimiento de seguimiento y control que adelanta la Subdirección para la Vejez y la Alcaldia Local.
7 . Emitir los conceptos que le sean requeridos y aportar elementos de juicio, que sirvan de insumo, para la toma de decisiones
relacionadas con el desarrollo de las acciones de ingreso, activación, bloqueo, egreso y seguimiento, de las personas mayores
vinculadas al servicio apoyo económico Tipo C teniendo en cuenta, las orientaciones de gestión territorial de la Política Pública
Social para el Envejecimiento y la Vejez en el Distrito Capital
8 . Aplicar los instrumentos necesarios (fichas, formatos, entre otros) para realizar seguimiento a las actualizaciones y registro
en el Sistema Misional SIRBE y las bases de datos, realizando las respectivas consultas, además de realizar la crítica (verificación)
de dichos instrumentos
9 . Diseñar, implementar y evaluar las actividades relacionadas con los encuentros de desarrollo humano, de acuerdo con los
lineamientos técnicos brindados por la Subdirección para la Vejez
10 . Presentar dentro de los tiempos estipulados, los informes y productos requeridos por el-la Supervisor-a del contrato y el-la
Subdirector-a para la Vejez, utilizando para ello los formatos institucionales oficiales, así como atender, tramitar y dar respuesta
oportuna a las solicitudes de las y los ciudadanos y entes de control, teniendo en cuenta los lineamientos y términos establecidos 11. Participar en las reuniones y diferentes actividades que programe la Alcaldía Local, la Secretaría Distrital de Integración
Social - Subdirección para la Vejez y la Subdireccion Local
12 . Las demás inherentes al objeto contractual y que se requieran para el cabal cumplimiento del contrato.</t>
  </si>
  <si>
    <t xml:space="preserve"> 090-2026 CPS-P (148257)</t>
  </si>
  <si>
    <t>CO1.PCCNTR.8910389</t>
  </si>
  <si>
    <t>DAILY JASBLEIDY ALBARRACIN BENITEZ</t>
  </si>
  <si>
    <t xml:space="preserve"> 091-2026 CPS-P (148257)</t>
  </si>
  <si>
    <t>CO1.PCCNTR.8911114</t>
  </si>
  <si>
    <t>ERIKA YISSETH LOPEZ RODRIGUEZ</t>
  </si>
  <si>
    <t xml:space="preserve"> 092-2026 CPS-P (145778)</t>
  </si>
  <si>
    <t>FDLRUU-CD-065-2026 (145778)</t>
  </si>
  <si>
    <t>https://community.secop.gov.co/Public/Tendering/OpportunityDetail/Index?noticeUID=CO1.NTC.9550299&amp;isFromPublicArea=True&amp;isModal=False</t>
  </si>
  <si>
    <t>CO1.PCCNTR.8924975</t>
  </si>
  <si>
    <t>CO1.BDOS.9535674</t>
  </si>
  <si>
    <t>MATEO ALEJANDRO BERNAL FONTANILLA</t>
  </si>
  <si>
    <t>PRESTAR LOS SERVICIOS PROFESIONALES PARA EL ÁREA DE GESTIÓN DE DESARROLLO LOCAL DE LA ALCALDÍA LOCAL DE RAFAEL URIBE URIBE EN TEMAS DE INFRAESTRUCTURA COMO PARTE DE LA EJECUCION DEL PLAN DE DESARROLLO LOCAL</t>
  </si>
  <si>
    <t xml:space="preserve">1. Adelantar el seguimiento de los proyectos de infraestructura y obras civiles que se ejecuten en el FDLRUU
en el marco del cumplimiento de las metas del plan del desarrollo.
2. Asistir a los comités de obra necesarios para garantizar la correcta ejecución de las obras en las que sea
designado como apoyo a la supervisión.
3. Generar todos los informes, respuestas, reportes y demás requerimientos que se hagan sobre los proyectos
a su cargo.
4. Suministrar la información necesaria en la ejecución de los contratos de acuerdo al Sistema Integrado de
Gestión.
5. Informar periódicamente y en forma detallada sobre el estado de las obras contratadas por el Fondo de
Desarrollo Local y su desarrollo en lo referente a la parte técnica, administrativa y financiera de los contratos
asignados.6. Elaborar y presentar los informes que requieran los entes de control y demás autoridades en relación con
las obras de infraestructura, además de dar trámite a los requerimientos que le sean asignados por su
competencia.
7. Asistir a reuniones de seguimiento de ejecución de contratos, encuentros ciudadanos, invitaciones a sesiones
de la Junta Administradora Local y las demás que se requiera participación técnica administrativa y financiera
en temas de infraestructura.
8. Las demás que demande la administración local que corresponda a la naturaleza del contrato y que sean
necesarias para la consecución del objeto contractual, así como aquellas que sean solicitadas por el
supervisor del contrato.6. Elaborar y presentar los informes que requieran los entes de control y demás autoridades en relación con
las obras de infraestructura, además de dar trámite a los requerimientos que le sean asignados por su
competencia.
</t>
  </si>
  <si>
    <t xml:space="preserve"> 093-2026 CPS-AG (145777)</t>
  </si>
  <si>
    <t>FDLRUU-CD-066-2026 (145777)</t>
  </si>
  <si>
    <t>https://community.secop.gov.co/Public/Tendering/OpportunityDetail/Index?noticeUID=CO1.NTC.9562135&amp;isFromPublicArea=True&amp;isModal=False</t>
  </si>
  <si>
    <t>CO1.PCCNTR.8928746</t>
  </si>
  <si>
    <t>CO1.BDOS.9548194</t>
  </si>
  <si>
    <t>CARLOS FERNANDO SANCHEZ ARIAS</t>
  </si>
  <si>
    <t>PRESTAR LOS SERVICIOS DE APOYO TÉCNICO ADMINISTRATIVO PARA EL ÁREA DE GESTIÓN DE DESARROLLO LOCAL DE LA ALCALDÍA LOCAL DE RAFAEL URIBE URIBE EN TEMAS DE INFRAESTRUCTURA COMO PARTE DE LA EJECUCION DEL PLAN DE DESARROLLO LOCAL</t>
  </si>
  <si>
    <t xml:space="preserve">1. Apoyar al área de gestión de desarrollo local en la atención a la comunidad y canalización de usuarios.
2. Apoyar técnicamente al reporte y seguimiento de los proyectos asociados a la infraestructura de la localidad
según sea requerido por el área de gestión de desarrollo local para el seguimiento de avance de metas mensual
PDL.
3. Apoyar técnicamente con el cargue y seguimiento de los procesos asociados a los proyectos de inversión en
los aplicativos destinados para tal fin por la secretaria de gobierno en el aplicativo SIPSE.
4. Apoyo en la elaboración de informes que le sean requeridos en el desarrollo de la ejecución del objeto
contractual.
5. Apoyar en la consecución de información y proyección de oficios y respuestas a la comunidad, entes de
control, corporaciones públicas, entre otros.6. Proyectar respuesta en forma oportuna la correspondencia que le sea asignada a través del aplicativo que
establezca la SDG y consultas de los entes de control relacionadas con el objeto del contrato, y una vez
finalizado, presentar la paz y salvo correspondiente.
7. Apoyar técnicamente con los procesos de gestión documental relacionados con los contratos a cargo.
8. Las demás que demande la administración local que corresponda a la naturaleza del contrato y que sean
necesarias para la consecución del objeto contractual, así como aquellas que sean solicitadas por el
supervisor del contrato.
</t>
  </si>
  <si>
    <t xml:space="preserve"> 094-2026 CPS-P (145958)</t>
  </si>
  <si>
    <t>FDLRUU-CD-067-2026 (145958)</t>
  </si>
  <si>
    <t>https://community.secop.gov.co/Public/Tendering/OpportunityDetail/Index?noticeUID=CO1.NTC.9582700&amp;isFromPublicArea=True&amp;isModal=False</t>
  </si>
  <si>
    <t xml:space="preserve">	CO1.PCCNTR.8949911</t>
  </si>
  <si>
    <t>CO1.BDOS.9568774</t>
  </si>
  <si>
    <t>MAIRA ALEJANDRA MORENO LOZANO</t>
  </si>
  <si>
    <t xml:space="preserve">Jorge Albeiro Contreras </t>
  </si>
  <si>
    <t>SUSPENSION -2 meses del 30 de abril al 30 junio-REINICIO 01 DE JULIO</t>
  </si>
  <si>
    <t>61 dias</t>
  </si>
  <si>
    <t xml:space="preserve">1. Realizar el control, monitoreo y seguimiento a la ejecución de las metas del Plan de Desarrollo Local y/o
Proyectos de inversión del Fondo de Desarrollo Local de Rafael Uribe Uribe contando con las herramientas
de la Secretaria Distrital de Gobierno, secretaria Distrital de planeación, Secretaria Distrital de Hacienda y/o
las formuladas en la alcaldía local.
2. Formular y/o revisar los estudios previos, pre-pliegos y pliegos en su parte técnica durante la fase
precontractual de los procesos derivados de (los) Proyectos de Inversión donde sea designado por el Acalde
Local Rafael Uribe Uribe.
3. Realizar seguimiento y control al desarrollo de las iniciativas ciudadanas priorizadas en las Fases que
contemplan los presupuestos participativos adelantadas en la vigencia anterior para que sean ejecutadas en
debida forma.
4. Apoyar la supervisión de los contratos que le sean designados por parte de la Alcaldesa Local.5. Participar en los diferentes espacios, comités de contratación, comités de seguimiento, instancias,
invitaciones a sesiones de la Junta Administradora Local, administración, local, administración distrital y las
demás que sean requeridas por el supervisor del contrato
6. Realizar la evaluación técnica y/o financiera de los procesos que adelante el FDLRUU en los cuales sea
designada como parte del Comité Evaluador
7. Entregar, mensualmente informe de actividades, adjuntando las evidencias que soportan la ejecución de las
obligaciones específicas
8. Dar respuesta a las solicitudes, requerimientos y derechos de petición que le sean asignados mediante el
aplicativo de gestión de información ORFEO.
9. Apoyar las demás actividades que se generen y que le sean asignadas por el Alcalde Local y/o el supervisor
(a) del contrato y que surjan de la Naturaleza del Contrato.
</t>
  </si>
  <si>
    <t xml:space="preserve"> 095-2026 CPS-AG (145772)</t>
  </si>
  <si>
    <t>FDLRUU-CD-068-2026 (145772)</t>
  </si>
  <si>
    <t>https://community.secop.gov.co/Public/Tendering/OpportunityDetail/Index?noticeUID=CO1.NTC.9591550&amp;isFromPublicArea=True&amp;isModal=False</t>
  </si>
  <si>
    <t xml:space="preserve">	CO1.PCCNTR.8959096</t>
  </si>
  <si>
    <t>CO1.BDOS.9568492</t>
  </si>
  <si>
    <t>JOHANNA PATRICIA SALINAS CASTAÑEDA</t>
  </si>
  <si>
    <t>PRESTAR LOS SERVICIOS DE APOYO ASISTENCIAL EN TEMAS DE INFRAESTRUCTURA COMO PARTE DE LA EJECUCION DEL PLAN DE DESARROLLO LOCAL EN EL ÁREA DE GESTIÓN DE DESARROLLO LOCAL DE LA ALCALDÍA LOCAL DE RAFAEL URIBE URIBE</t>
  </si>
  <si>
    <t>1. Apoyar al área de gestión de desarrollo local en la atención a la comunidad y canalización de usuarios.
2. Apoyar asistencialmente en la elaboración de informes que le sean requeridos en el desarrollo de la ejecución
del objeto contractual.
3. Apoyar en la elaboración y proyección de oficios y memorandos para dar respuestas a las diferentes
solicitudes de la comunidad, entes de control, corporaciones públicas, entre otros.
4. Apoyar el proceso de gestión documental conforme a lo solicitado por el supervisor.
5. Proyectar respuesta en forma oportuna la correspondencia que le sea asignada a través del aplicativo que
establezca la SDG y consultas de los entes de control relacionadas con el objeto del contrato, y una vez
finalizado, presentar la paz y salvo correspondiente.
6. Las demás que demande la administración local que corresponda a la naturaleza del contrato y que sean
necesarias para la consecución del objeto contractual, así como aquellas que sean solicitadas por el
supervisor del contrato</t>
  </si>
  <si>
    <t xml:space="preserve"> 096-2026 CPS-P (148370)</t>
  </si>
  <si>
    <t>FDLRUU-CD-069-2026 (148370)</t>
  </si>
  <si>
    <t>https://community.secop.gov.co/Public/Tendering/OpportunityDetail/Index?noticeUID=CO1.NTC.9547768&amp;isFromPublicArea=True&amp;isModal=False</t>
  </si>
  <si>
    <t>CO1.PCCNTR.8915934</t>
  </si>
  <si>
    <t>CO1.BDOS.9483926</t>
  </si>
  <si>
    <t>EDERSON OLAYA MENDEZ</t>
  </si>
  <si>
    <t>APOYAR JURÍDICAMENTE LA EJECUCIÓN DE LAS ACCIONES REQUERIDAS PARA EL TRÁMITE E IMPULSO PROCESAL DE LAS ACTUACIONES CONTRAVENCIONALES Y/O QUERELLAS QUE CURSEN EN LAS INSPECCIONES DE POLICÍA DE LA LOCAL</t>
  </si>
  <si>
    <t>INSPECCION 18 D</t>
  </si>
  <si>
    <t xml:space="preserve">INSPECCIONES </t>
  </si>
  <si>
    <t>1 Realizar la revisión y el análisis jurídico de las actuaciones asignadas por el Inspector de Policía, emitir o
proyectar el respectivo diagnóstico y establecer la actuación jurídica a seguir, conforme con la naturaleza
del proceso.
2 Proyectar, para revisión y aprobación del Inspector de Policía, los actos que impongan medidas
correctivas u órdenes de policía, conforme con la normatividad vigente.3 Proyectar, para revisión y aprobación del Inspector de Policía, los actos por medio de los cuales se
resuelvan los recursos interpuestos contra las decisiones adoptadas por los Comandantes de Estación,
Subestación y el personal uniformado de la Policía Nacional.
4 Apoyar en la revisión del registro y actualización de las actuaciones y querellas que le asigne el
Inspector de Policía para impulso, en el Aplicativo ¿ARCO¿ o el sistema dispuesto para su seguimiento.
En caso contrario, proceder a informar para que el personal administrativo de la Inspección de Policía
proceda a su registro y actualización.
5 Registrar en el Aplicativo ¿ARCO¿ el trámite realizado de los expedientes asignados, con el fin de darles
cierre o el impulso respectivo.
6 Acompañar al Alcalde (sa) Local y/o al Inspector de Policía a los operativos de Inspección, Vigilancia y
Control en materia de seguridad, tranquilidad, ambiente y recursos naturales, actividad económica,
urbanismo, espacio público y libertad de circulación, conforme con las instrucciones que éstos le impartan
y los lineamientos distritales, en el marco de las normas vigentes.
7 Asistir a las reuniones a las que sea citado o designado, para la atención de los asuntos relacionados
8 con el objeto contractual.
9 Presentar informe mensual de las actividades realizadas en cumplimiento de las obligaciones pactadas.
10 Entregar, mensualmente, el archivo de los documentos suscritos que haya generado en cumplimiento
del objeto y obligaciones contractuales.
11 Las demás que se le asignen y que surjan de la naturaleza del Contrato.</t>
  </si>
  <si>
    <t xml:space="preserve"> 097-2026 CPS-P (148370)</t>
  </si>
  <si>
    <t>CO1.PCCNTR.8917110</t>
  </si>
  <si>
    <t>MATILDE DEL PILAR CAMARGO PINTO</t>
  </si>
  <si>
    <t>INSPECCION 18 B</t>
  </si>
  <si>
    <t xml:space="preserve"> 098-2026 CPS-P (148370)</t>
  </si>
  <si>
    <t>CO1.PCCNTR.8923031</t>
  </si>
  <si>
    <t>ANDRES YEZID FONSECA RAMOS</t>
  </si>
  <si>
    <t>INSPECCION 18 A</t>
  </si>
  <si>
    <t xml:space="preserve"> 099-2026 CPS-P (148370)</t>
  </si>
  <si>
    <t>CO1.PCCNTR.8923171</t>
  </si>
  <si>
    <t>PAULA ANDREA SAENZ RESTREPO</t>
  </si>
  <si>
    <t xml:space="preserve"> 100-2026 CPS-AG (145895)</t>
  </si>
  <si>
    <t>FDLRUU-CD-070-2026 (145895)</t>
  </si>
  <si>
    <t>https://community.secop.gov.co/Public/Tendering/OpportunityDetail/Index?noticeUID=CO1.NTC.9546384&amp;isFromPublicArea=True&amp;isModal=False</t>
  </si>
  <si>
    <t>CO1.PCCNTR.8922068</t>
  </si>
  <si>
    <t>CO1.BDOS.9532879</t>
  </si>
  <si>
    <t>CARLOS ALBERTO ESCOBAR LARA</t>
  </si>
  <si>
    <t>PRESTAR LOS SERVICIOS DE APOYO TECNICO EN LA GESTIÓN EN LAS LABORES ADMINISTRATIVAS, OPERATIVAS Y LOGÍSTICAS QUE SE REQUIERAN EN EL ÁREA DE GESTIÓN DEL DESARROLLO DE LA ALCALDÍA LOCAL DE RAFAEL URIBE URIBE</t>
  </si>
  <si>
    <t>ALMACEN</t>
  </si>
  <si>
    <t>1. Apoyar los movimientos físicos y traslados de conformidad a los procedimientos y normas
establecidas para la toma física de los inventarios de los bienes de propiedad del FONDO DE DESARROLLO
LOCAL DE LA LOCALIDA DE RAFAEL URIBE URIBE (FDLRUU). 2. Apoyar con la sistematización y
consolidación en el proceso de asignación de los inventarios que dispone el Fondo de Desarrollo Local de la
Localidad de Rafael Uribe Uribe (FDLRUU) en el aplicativo SI CAPITAL. 3. Asistir el traslado custodia y
almacenamiento físico de los bienes y elementos de los que dispone el Fondo de Desarrollo Local, informando
cualquier novedad que se encuentre. 4. Apoyar con la sistematización, consolidación para el control con el proceso
de los inventarios que dispone el Fondo de Desarrollo Local de la Localidad de Rafael Uribe Uribe (FDLRUU). 5.
Asistir al proceso de verificación y seguimientos de los ingresos, salidas, traslados, y reintegros y de más operaciones
que deban registrarse por el área sobre bienes y elementos FDLRUU. 6. Apoyar con los préstamos que se generen
de la entidad de acuerdo con las normas y procesos establecidos, así como mantener un control de los mismos. 7.
Garantizar el resguardo, custodia y buen uso de los elementos de la entidad que le sean entregados, para la efectiva
realización de su objeto contractual, en caso de que se genere pérdida o deterioro injustificado el supervisor debe
realizar el procedimiento que corresponda para que garantice el reintegro del mismo. 8. Dar oportuna respuesta y
sin trámites pendientes los aplicativos TIC´s de acuerdo con el objeto contractual (Orfeo, correo institucional, Si
Actúa, SIG, Si capital, intranet, entré otros). 9. Apoyar en la revisión y depuración de los contratos de comodatos,
tanto los vencimientos como los elementos entregados en el mismo. 10. Asistir a las reuniones y actividades a las que sea citado o designado para la atención de los asuntos relacionados con el objeto contractual. 11. Recepcionar
oportunamente los materiales y suministros que sean entregados por los proveedores en la bodega del almacén. 12.
Apoyar el cargue de información a los aplicativos SI CAPITAL, SAE y SAI, que le indique el almacenista de la
Alcaldía Local. 13 . Las demás obligaciones que se le asignen y que surjan de la naturaleza del Contrato</t>
  </si>
  <si>
    <t xml:space="preserve"> 101-2026 CPS-AG (145872)</t>
  </si>
  <si>
    <t>CO1.PCCNTR.8923652</t>
  </si>
  <si>
    <t>ELISEO ROMERO</t>
  </si>
  <si>
    <t>Jeimy Viviana Terreros Franco</t>
  </si>
  <si>
    <t xml:space="preserve"> 102-2026 CPS-AG (145872)</t>
  </si>
  <si>
    <t xml:space="preserve">	CO1.PCCNTR.8931791</t>
  </si>
  <si>
    <t>JHON FREDY BATANERO BONILLA</t>
  </si>
  <si>
    <t xml:space="preserve"> 103-2026 CPS-P (145869)</t>
  </si>
  <si>
    <t>FDLRUU-CD-071-2026 (145869)</t>
  </si>
  <si>
    <t>https://community.secop.gov.co/Public/Tendering/OpportunityDetail/Index?noticeUID=CO1.NTC.9546675&amp;isFromPublicArea=True&amp;isModal=False</t>
  </si>
  <si>
    <t xml:space="preserve">	CO1.PCCNTR.8913918</t>
  </si>
  <si>
    <t>CO1.BDOS.9445380</t>
  </si>
  <si>
    <t>PRESTAR LOS SERVICIOS PROFESIONALES ESPECIALIZADOS EN LOS ASUNTOS Y ACTIVIDADES RELACIONADOS CON SEGURIDAD CIUDADANA, RESOLUCIÓN DE CONFLICTOS, VIOLENCIAS Y DELITOS EN LA LOCALIDAD DE RAFAEL URIBE URIBE, DE CONFORMIDAD CON EL MARCO NORMATIVO APLICABLE EN LA MATERIA, Y LAS ESTRATEGIAS QUE SE ENCUENTRAN DENTRO DEL PLAN DE DESARROLLO</t>
  </si>
  <si>
    <t xml:space="preserve">1. Realizar el seguimiento a los profesionales, técnicos y gestores de seguridad y convivencia en el desarrollo
de las estrategias territoriales de seguridad implementadas por el Fondo de Desarrollo Local de Rafael
Uribe Uribe.2. Establecer los cronogramas y planes de trabajo en lo relacionado con la implementación de estrategias
de seguridad, convivencia y resolución de conflictos dirigidas al territorio de la Localidad.
3. Participar de manera oportuna las actividades que surjan por acontecimientos relacionados con seguridad,
convivencia y conflictos en la Localidad.
4. Asistir a las reuniones del Consejo Local de Seguridad y hacer seguimiento a cumplimiento de los
compromisos adquiridos por la Alcaldía.
5. Gestionar, analizar y revisar, en coordinación con las organizaciones sociales de la localidad y las entidades
Distritales, las iniciativas y sugerencias de la comunidad respecto de los asuntos de seguridad y
convivencia ciudadana.
6. Revisar, analizar y conceptuar sobre de los informes presentados a la alcaldesa Local, en temas
relacionados con seguridad, convivencia y justicia, cuando así lo solicite la Alcaldía Local.
7. Convocar y apoyar la instalación y el desarrollo de los Puestos de Mando Unificado -PMU, de
responsabilidad de la Alcaldía Local, de acuerdo con la normatividad vigente y las instrucciones que le
imparta la alcaldesa Local.
8. Realizar las convocatorias y asistir a las reuniones del comité civil de convivencia, llevar el control y
custodia de las actas y hacer seguimiento a cumplimiento de los compromisos adquiridos por la Alcaldía
y demás miembros de Comité.
9. Asistir y apoyar a la Alcaldesa Local o a quien este designe, en las reuniones de carácter externo o
interno, diligencias, visitas y operativos que se requieran.
10. Elaborar, revisar y analizar las respuestas a requerimientos, peticiones y demás solicitudes de la
comunidad, de los entes de control y vigilancia y entidades de derecho público y/o privado, que guarden
relación con el objeto contractual.
11. Articular con entidades interinstitucionales y organismos de seguridad del Estado en lo concerniente a
operativos de inspección, vigilancia, control, seguridad y convivencia en la localidad de Rafael Uribe Uribe.
12. Asistir a las reuniones a las que sea citado o designado, para la atención de los asuntos relacionados
con el objeto contractual.
13. Apoyar en las supervisiones que le sean asignadas relacionadas con seguridad, convivencia y justicia,
conforme con lo establecido en el Manual de Supervisión e Interventoría de la Secretaría Distrital de Gobierno.
14. Las demás que se le asignen y que surjan de la naturaleza del contrato. </t>
  </si>
  <si>
    <t xml:space="preserve"> 104-2026 CPS-P (151404)</t>
  </si>
  <si>
    <t>FDLRUU-CD-072-2026 (151404 )</t>
  </si>
  <si>
    <t>https://community.secop.gov.co/Public/Tendering/OpportunityDetail/Index?noticeUID=CO1.NTC.9548810&amp;isFromPublicArea=True&amp;isModal=False</t>
  </si>
  <si>
    <t>CO1.PCCNTR.8915843</t>
  </si>
  <si>
    <t>CO1.BDOS.9457352</t>
  </si>
  <si>
    <t>ESTHER XIMENA FLOREZ HOYOS</t>
  </si>
  <si>
    <t>PRESTAR LOS SERVICIOS PROFESIONALES PARA DESARROLLAR ACCIONES INTEGRALES DE PREVENCIÓN, PROMOCIÓN Y SENSIBILIZACIÓN EN SALUD MENTAL EN LA LOCALIDAD DE RAFAEL URIBE URIBE, MEDIANTE LA IMPLEMENTACIÓN DE ACTIVIDADES ORIENTADAS A FORTALECER LAS CAPACIDADES INDIVIDUALES Y COMUNITARIAS PARA SU ADECUADO CUIDADO.</t>
  </si>
  <si>
    <t>2557 </t>
  </si>
  <si>
    <t>JENNY KATHERINE GONZALEZ SANCHEZ</t>
  </si>
  <si>
    <t xml:space="preserve">SALUD MENTAL </t>
  </si>
  <si>
    <t xml:space="preserve">Hansel Fernando Pinillos </t>
  </si>
  <si>
    <t>1 . Desarrollar el proceso de identificación y análisis de factores de riesgo psicosocial, factores protectores y
condiciones del entorno de la población participante, en coherencia con los lineamientos definidos por el
Sector Salud y los criterios de elegibilidad y viabilidad establecidos.
2 . Estructurar e implementar metodologías participativas, pedagógicas y comunitarias orientadas a la
prevención y promoción de la salud mental, garantizando su pertinencia para los diferentes ciclos vitales y
grupos poblacionales con enfoque diferencial.
3 . Ejecutar talleres, encuentros y dispositivos comunitarios que promuevan el fortalecimiento de
capacidades individuales y colectivas para el cuidado de la salud mental, conforme a las estrategias
participativas definidas en el proyecto.
4 . Implementar acciones de comunicación, divulgación y sensibilización masiva que promuevan el
autocuidado, la salud mental comunitaria y la reducción de estigmas, de acuerdo con lo previsto en el plan
operativo.
5 . Brindar información clara y actualizada sobre las redes institucionales, sociales y comunitarias
disponibles, incluyendo rutas de atención, servicios y grupos de apoyo que favorezcan la creación de
entornos protectores.
6 . Llevar el registro detallado de participantes, actividades, metodologías utilizadas y resultados obtenidos,
garantizando la sistematización de la información cualitativa y cuantitativa conforme a los lineamientos de la
supervisión y los requisitos sectoriales.
7 . Elaborar, organizar y entregar informes mensuales y finales que den cuenta del desarrollo operativo,
logros, dificultades y propuestas de ajuste metodológico del plan de trabajo.
8 . Atender de manera oportuna y documentada las solicitudes, derechos de petición y demás
requerimientos escritos relacionados con el desarrollo del proyecto, elaborando las respuestas e insumos
necesarios conforme a los lineamientos de la entidad y dentro de los plazos establecidos.
9 . Asistir y contribuir en comités técnicos, mesas de trabajo, sesiones de control y capacitaciones
convocadas por la supervisión y/o apoyo a la supervisión o entidades articuladas, suministrando información
técnica requerida.
10 . Cumplir con las demás actividades designadas por el/ la supervisor/a y/o apoyo a la supervisión relacionadas con su objeto contractual.</t>
  </si>
  <si>
    <t xml:space="preserve"> 105-2026 CPS-P (151404)</t>
  </si>
  <si>
    <t>CO1.PCCNTR.8918988</t>
  </si>
  <si>
    <t>TATIANA VARGAS CORREA</t>
  </si>
  <si>
    <t>&lt;</t>
  </si>
  <si>
    <t xml:space="preserve"> 106-2026 CPS-P (151404)</t>
  </si>
  <si>
    <t>CO1.PCCNTR.8919602</t>
  </si>
  <si>
    <t>JENNIFER ARIAS TAVERA</t>
  </si>
  <si>
    <t xml:space="preserve"> 107-2026 CPS-P (151404)</t>
  </si>
  <si>
    <t xml:space="preserve">	CO1.PCCNTR.8919535</t>
  </si>
  <si>
    <t>KIMBERLY MENDOZA MORENO</t>
  </si>
  <si>
    <t xml:space="preserve"> 108-2026 CPS-P (145965)</t>
  </si>
  <si>
    <t>FDLRUU-CD-073-2026 (145965)</t>
  </si>
  <si>
    <t>https://community.secop.gov.co/Public/Tendering/OpportunityDetail/Index?noticeUID=CO1.NTC.9586501&amp;isFromPublicArea=True&amp;isModal=False</t>
  </si>
  <si>
    <t xml:space="preserve">	CO1.PCCNTR.8956282</t>
  </si>
  <si>
    <t>CO1.BDOS.9572106</t>
  </si>
  <si>
    <t>NATALIA SALAMANCA HERNÁNDEZ</t>
  </si>
  <si>
    <t>PRESTAR LOS SERVICIOS PROFESIONALES EN EL AREA DE GESTION DE DESARROLLO LOCAL PARA APOYAR LA FORMULACION, EJECUCIÓN Y SEGUIMIENTO DE LOS PROYECTOS DE INVERSIÓN EN EL MARCO DEL CUMPLIMIENTO DEL PLAN DE DESARROLLO LOCAL DE LA ALCALDÍA LOCAL DE RAFAEL URIBE</t>
  </si>
  <si>
    <t>1. Elaborar diagnósticos/ documentos y/o informes entre otros relacionados con los Proyectos de Inversión
y temas que se relaciones con el Plan de Desarrollo Local de Rafael Uribe Uribe requeridos por el Alcalde
local de Rafael Urie Uribe dando estricto cumplimiento al plazo requerido
2. Realizar el seguimiento a la ejecución de los recursos y metas del Plan de Desarrollo Local y/o Proyectos
de inversión asignados por el supervisor (a) del Fondo de Desarrollo Rafael Uribe Uribe para lo cual deberá
presentar mensualmente informes de gestión 3. Elaborar los estudios previos, anexos técnicos, estudio del sector, matriz de riesgos, estudio de mercado
entre otros en su parte técnica durante la fase precontractual de los procesos derivados de (los) Proyectos
de Inversión donde sea designado por el supervisor (a) del Fondo de Desarrollo Rafael Uribe Uribe
4. Verificar, calificar y evaluar técnicamente las propuestas para los procesos de contratación que le sean
asignados por el supervisor (a) del contrato
5. Participar en las reuniones, citaciones de la junta de administración Local, comités de contratación, comités
técnicos de seguimiento, reuniones, actividades de la administración local, distrital, capacitaciones, entre
otros donde sea designado (a) por el supervisor del contrato
6. Elaborar las respuestas a las solicitudes y/o requerimientos de diferentes índole que por competencia le
sean asignados por el supervisor (a) del contrato dando cumplimiento estricto a los tiempos que exige la
norma.
7. Realizar el seguimiento técnico, administrativo, financiero y contable de los procesos contractuales donde
sea designado como apoyo a la supervisión en el marco de lo previsto en el manual de supervisión de la
Secretaría Distrital de Gobierno.
8. Entregar, mensualmente informe de actividades, adjuntando las evidencias que soportan la ejecución de las
obligaciones específicas
9. Apoyar las demás actividades que se generen en la ejecución del contrato y que le sean asignadas por el
Alcalde Local y/o el supervisor (a) del contrato y que surjan de la Naturaleza del Contrato</t>
  </si>
  <si>
    <t xml:space="preserve"> 109-2026 CPS-P (145965)</t>
  </si>
  <si>
    <t>CO1.PCCNTR.8958004</t>
  </si>
  <si>
    <t>ESTEBAN SANTIAGO VANEGAS MURILLO</t>
  </si>
  <si>
    <t xml:space="preserve"> 110-2026 CPS-AG (145872)</t>
  </si>
  <si>
    <t>CO1.PCCNTR.8925066</t>
  </si>
  <si>
    <t>DIEGO ANDRES REYES RODRIGUEZ</t>
  </si>
  <si>
    <t xml:space="preserve"> 111-2026 CPS-AG (145872)</t>
  </si>
  <si>
    <t>CO1.PCCNTR.8967424</t>
  </si>
  <si>
    <t>EVELYN ESTEFANY MOSQUERA DAVILA</t>
  </si>
  <si>
    <t xml:space="preserve"> 112-2026 CPS-AG (145872)</t>
  </si>
  <si>
    <t>CO1.PCCNTR.8967552</t>
  </si>
  <si>
    <t>WILLIAM BOLIVAR MACA</t>
  </si>
  <si>
    <t xml:space="preserve"> 113-2026 CPS-AG (145872)</t>
  </si>
  <si>
    <t xml:space="preserve">	CO1.PCCNTR.8967552</t>
  </si>
  <si>
    <t>JUAN SEBASTIAN CORTES RIOS</t>
  </si>
  <si>
    <t xml:space="preserve"> 114-2026 CPS-AG (145872)</t>
  </si>
  <si>
    <t>CO1.PCCNTR.8970682</t>
  </si>
  <si>
    <t>ALEXANDER ARAGON ORTEGA</t>
  </si>
  <si>
    <t xml:space="preserve"> 115-2026 CPS-AG (145872)</t>
  </si>
  <si>
    <t xml:space="preserve">	CO1.PCCNTR.8967297</t>
  </si>
  <si>
    <t>ANA DOLORES SANABRIA QUIROGA</t>
  </si>
  <si>
    <t xml:space="preserve"> 116-2026 CPS-AG (145872)</t>
  </si>
  <si>
    <t xml:space="preserve">	CO1.PCCNTR.8968123</t>
  </si>
  <si>
    <t xml:space="preserve">LINDA VALENTINA ARAQUE BENAVIDEZ </t>
  </si>
  <si>
    <t xml:space="preserve"> 117-2026 CPS-AG (145872)</t>
  </si>
  <si>
    <t>CO1.PCCNTR.8967961</t>
  </si>
  <si>
    <t>ALEXANDER GONZALEZ GAITAN</t>
  </si>
  <si>
    <t xml:space="preserve"> 118-2026 CPS-AG (145872)</t>
  </si>
  <si>
    <t xml:space="preserve">	CO1.PCCNTR.8968202</t>
  </si>
  <si>
    <t>JEISSON ANDRES GOMEZ GAMEZ</t>
  </si>
  <si>
    <t xml:space="preserve"> 119-2026 CPS-AG (145872)</t>
  </si>
  <si>
    <t xml:space="preserve">	CO1.PCCNTR.8968184</t>
  </si>
  <si>
    <t>RONALD JOAN AVILA MANIOS</t>
  </si>
  <si>
    <t xml:space="preserve"> 120-2026 CPS-AG (145872)</t>
  </si>
  <si>
    <t>CO1.PCCNTR.8968325</t>
  </si>
  <si>
    <t>MARCELA CAROLINA DOSMAN OLARTE</t>
  </si>
  <si>
    <t xml:space="preserve"> 121-2026 CPS-AG (145872)</t>
  </si>
  <si>
    <t>CO1.PCCNTR.8968928</t>
  </si>
  <si>
    <t>STIVEN CAMILO ORTEGA CORZO</t>
  </si>
  <si>
    <t xml:space="preserve"> 122-2026 CPS-AG (145872)</t>
  </si>
  <si>
    <t xml:space="preserve">	CO1.PCCNTR.8968962</t>
  </si>
  <si>
    <t>GLORIA EMILSE SANABRIA SANCHEZ</t>
  </si>
  <si>
    <t xml:space="preserve"> 123-2026 CPS-AG (145872)</t>
  </si>
  <si>
    <t>CO1.PCCNTR.8968992</t>
  </si>
  <si>
    <t>JUAN CAMILO GUALTERO VARGAS</t>
  </si>
  <si>
    <t xml:space="preserve"> 124-2026 CPS-P (148257)</t>
  </si>
  <si>
    <t>CO1.PCCNTR.8937504</t>
  </si>
  <si>
    <t>PABLO JULIO CARDENAS SANDOVAL</t>
  </si>
  <si>
    <t xml:space="preserve"> 125-2026 CPS-P (148257)</t>
  </si>
  <si>
    <t>CO1.PCCNTR.8937931</t>
  </si>
  <si>
    <t>SANDRA MILENA HERNANDEZ NIÑO</t>
  </si>
  <si>
    <t xml:space="preserve"> 126-2026 CPS-P (148257)</t>
  </si>
  <si>
    <t>CO1.PCCNTR.8938476</t>
  </si>
  <si>
    <t>EDINSON YESIR RODRIGUEZ ROMERO</t>
  </si>
  <si>
    <t xml:space="preserve"> 127-2026 CPS-P (148257)</t>
  </si>
  <si>
    <t xml:space="preserve">	CO1.PCCNTR.8939885</t>
  </si>
  <si>
    <t>JENNIFER MENDEZ TICORA</t>
  </si>
  <si>
    <t xml:space="preserve"> 128-2026 CPS-AG (148374)</t>
  </si>
  <si>
    <t>FDLRUU-CD-074-2026 (148374)</t>
  </si>
  <si>
    <t>https://community.secop.gov.co/Public/Tendering/OpportunityDetail/Index?noticeUID=CO1.NTC.9558848&amp;isFromPublicArea=True&amp;isModal=False</t>
  </si>
  <si>
    <t>CO1.PCCNTR.8926017</t>
  </si>
  <si>
    <t>CO1.BDOS.9450853</t>
  </si>
  <si>
    <t>MILTON ANDRES SANCHEZ VELOSA</t>
  </si>
  <si>
    <t>ALVARO DAVID PEÑARANDA CHAVES</t>
  </si>
  <si>
    <t>PRESTAR SERVICIOS DE APOYO ADMINISTRATIVO AL AREA DE GESTION POLICIVA EN TRÁMITES DE COMPARENDOS Y QUERELLAS DE CONFORMIDAD CON CON EL CODIGO NACIONAL DE POLICIA-LEY 1801 DE 2016 DE LA ALCALDÍA LOCAL DE RAFAEL URIBE URIBE</t>
  </si>
  <si>
    <t>SHIRLY GOMEZ GARCIA</t>
  </si>
  <si>
    <t>1. Apoyar a la coordinación en el proceso de radicación de expedientes para reparto a las
inspecciones de policía en el aplicativo oficial para tal fin 2. Apoyar la elaboración, radicación, entrega y archivo
de documentos, memorandos y oficios cuando le sea requerido 3. Acompañar el proceso de alistamiento y entrega
de los expedientes relacionados en las actas de reparto 4. Ingresar la información a los aplicativos dispuestos para
el manejo de actuaciones administrativas y realizar las verificaciones correspondientes. 5. Apoyar, organizar y
custodiar la gestión documental de los archivos asignados de conformidad con los procedimientos establecidos
en la secretaria de gobierno y las TRD, así como llevar el FUID de dicha documentación 6. Organizar y realizar
transferencia de documentos al archivo central de conformidad con los Procedimientos establecidos en cada área.
7. Apoyar al Coordinador de Gestión Policiva en la gestión de asuntos relacionados con disponibilidad de
espacios, equipos, transporte, suministros y demás elementos requeridos para el desarrollo de sus actividades. 8.
Apoyar en la realización del reparto en ARCO de expedientes PVI y PVA, de acuerdo con las instrucciones del
líder del proceso y en la creación de una base de datos que permita realizar el seguimiento y control de los
documentos asignados. 9. Proyectar respuesta a la peticiones realizadas para el inicio de actuaciones contenidas
en la Ley 1801 de 2016, informando el reparto realizado 10. Proyectar y suministrar información a requerimientos
y solicitudes realizadas por entes de control (Procuraduría, veeduría, Contraloría, personería entro otros), así como
corporaciones públicas. 11. Asistir a las reuniones, capacitaciones, eventos institucionales, entre otros que le sean
invitados o delegados 12. Dar correcta atención y orientación a la ciudadanía de manera personal y telefónica en
los procesos derivados de la aplicación de la Ley 1801 de 2016 13. Apoyar la atención de visitas de las diversas dependencias de nivel central y órganos de control que se requieran Las demás que se le asignen y que surjan de
la naturaleza del Contrato</t>
  </si>
  <si>
    <t xml:space="preserve"> 129-2026 CPS-AG (147853)</t>
  </si>
  <si>
    <t>FDLRUU-CD-075-2026 (147853)</t>
  </si>
  <si>
    <t>https://community.secop.gov.co/Public/Tendering/OpportunityDetail/Index?noticeUID=CO1.NTC.9575367&amp;isFromPublicArea=True&amp;isModal=False</t>
  </si>
  <si>
    <t xml:space="preserve">	CO1.PCCNTR.8941887</t>
  </si>
  <si>
    <t>CO1.BDOS.9561506</t>
  </si>
  <si>
    <t>DAYANA CAROLINA RODRIGUEZ SANCHEZ</t>
  </si>
  <si>
    <t>PRESTAR LOS SERVICIOS TECNICOS PARA DESARROLLAR ACTIVIDADES TENDIENTES A GARANTIZAR LA SALUD Y LA ATENCIÓN DE LAS EMERGENCIAS Y DESASTRES QUE SE PRESENTEN EN LA LOCALIDAD RAFAEL URIBE URIBE EN MARCO DEL PROYECTO 2768.</t>
  </si>
  <si>
    <t>1. Atender todas las actividades relacionadas con el funcionamiento del Consejo Local de Gestión del Riesgo:
Citaciones, reuniones, actas, emergencias, etc.
2. Apoyar el fortalecimiento de los planes familiares y comunitarios de emergencia.
3. Acompañar el desarrollo de los procedimientos operativos y/o el adiestramiento institucional para la gestión
integral del riesgo.
4. Atender las comunicaciones y la coordinación entre los organismos de respuesta en casos de emergencia.
5. Realizar las visitas técnicas de campo necesarias en el marco de las actividades de los proyectos que se coordinan
dentro del componente de gestión de riesgo.
6. Apoyar la elaboración de documentos que impactan los procesos de capacitación e implementación de gestión
de riesgo con su respectiva georreferenciación.
7. Apoyar las demás actividades que se generen en el desarrollo del contrato y que le sean asignadas por el Alcalde
Local y/o el supervisor (a) del contrato y que surjan de la Naturaleza del Contrato</t>
  </si>
  <si>
    <t xml:space="preserve"> 130-2026 CPS-AG (147853)</t>
  </si>
  <si>
    <t xml:space="preserve">	CO1.PCCNTR.8943357</t>
  </si>
  <si>
    <t>JIMMY SANTIAGO RAMOS ROJAS</t>
  </si>
  <si>
    <t xml:space="preserve"> 131-2026 CPS-AG (147853)</t>
  </si>
  <si>
    <t>CO1.PCCNTR.8943892</t>
  </si>
  <si>
    <t>DAVID FERNANDO LEYES ROZO</t>
  </si>
  <si>
    <t xml:space="preserve"> 132-2026 CPS-AG (147855)</t>
  </si>
  <si>
    <t>FDLRUU-CD-076-2026 (147855)</t>
  </si>
  <si>
    <t>https://community.secop.gov.co/Public/Tendering/OpportunityDetail/Index?noticeUID=CO1.NTC.9579250&amp;isFromPublicArea=True&amp;isModal=False</t>
  </si>
  <si>
    <t>CO1.PCCNTR.8945671</t>
  </si>
  <si>
    <t>CO1.BDOS.9564790</t>
  </si>
  <si>
    <t>SARA NICOLL DIAZ VARGAS</t>
  </si>
  <si>
    <t>PRESTAR SUS SERVICIOS ASISTENCIALES PARA LA GESTIÓN DEL RIESGO, EN EL MARCO DEL PROYECTO 2768 VIGÍAS DEL RIESGO DE LA LOCALIDAD DE RAFAEL URIBE URIBE</t>
  </si>
  <si>
    <t>Karen Alejandra Rojas</t>
  </si>
  <si>
    <t>1. Asistir y desarrollar de manera oportuna acciones que permitan la ejecución de actividades relacionadas con la
adecuación de predios recuperados por acciones de reubicación en etapa de mantenimiento de los mismos,
zonas verdes, parques, recuperación de cuerpos hídricos y puntos críticos por acumulación de residuos sólidos,
de prevención en gestión del riesgo, de recuperación, rehabilitación.
2. Apoyar la realización de las diferentes actividades relacionadas con gestión de riesgos entre la administración
local, la comunidad y las diferentes entidades o empresas relacionadas con gestión de riesgos en la localidad.
3. Apoyar en los procesos de sensibilización y socialización de la gestión del riesgo y cambio climático a
comunidades, organizaciones sociales y comunitarias, entre otros actores.
4. Apoyar con las acciones de monitoreo, notificación y renotificación, de las actas de restricción temporales,
preventivas o definitivas en la localidad
5. Apoyar en las acciones de reducción del riesgo, en el marco del Sistema Distrital de Gestión del Riesgo y
Cambio Climático SDGRCC.6. Realizar las visitas de campo necesarias en el marco de las actividades de los proyectos que se coordinan dentro
del componente de gestión de riesgo.
7. Asistir y desarrollar a través de la mano de obra y de manera oportuna actividades relacionadas con adecuación
de predios recuperados por acciones de reubicación.</t>
  </si>
  <si>
    <t xml:space="preserve"> 133-2026 CPS-AG (147855)</t>
  </si>
  <si>
    <t xml:space="preserve">	CO1.PCCNTR.8946029</t>
  </si>
  <si>
    <t>WALTER ORLANDO RIOS GONZALEZ</t>
  </si>
  <si>
    <t xml:space="preserve"> 134-2026 CPS-AG (147855)</t>
  </si>
  <si>
    <t>CO1.PCCNTR.8945967</t>
  </si>
  <si>
    <t>WILSON HERNANDO ALFONSO MORENO</t>
  </si>
  <si>
    <t xml:space="preserve"> 135-2026 CPS-AG (147855)</t>
  </si>
  <si>
    <t>CO1.PCCNTR.8946074</t>
  </si>
  <si>
    <t>YENNY CONSUELO GAMBA RODRIGUEZ</t>
  </si>
  <si>
    <t>HERNANDO DAGOBERTO VALENCIA TENORIO</t>
  </si>
  <si>
    <t xml:space="preserve"> 136-2026 CPS-AG (147855)</t>
  </si>
  <si>
    <t xml:space="preserve">	CO1.PCCNTR.8946090</t>
  </si>
  <si>
    <t>ANGIE JULIANA RAMIREZ MELO</t>
  </si>
  <si>
    <t xml:space="preserve"> 137-2026 CPS-P (145930)</t>
  </si>
  <si>
    <t>CO1.PCCNTR.8932487</t>
  </si>
  <si>
    <t>ESTEFANIA CASALLAS RIAÑO</t>
  </si>
  <si>
    <t xml:space="preserve"> 138-2026 CPS-AG (145901)</t>
  </si>
  <si>
    <t>FDLRUU-CD-077-2026 (145901)</t>
  </si>
  <si>
    <t>https://community.secop.gov.co/Public/Tendering/OpportunityDetail/Index?noticeUID=CO1.NTC.9563874&amp;isFromPublicArea=True&amp;isModal=False</t>
  </si>
  <si>
    <t>CO1.PCCNTR.8931359</t>
  </si>
  <si>
    <t>CO1.BDOS.9550022</t>
  </si>
  <si>
    <t>JUAN CARLOS JIMENEZ MENESES</t>
  </si>
  <si>
    <t xml:space="preserve">GESTION DOCUMENTAL </t>
  </si>
  <si>
    <t xml:space="preserve"> 139-2026 CPS-AG (145901)</t>
  </si>
  <si>
    <t xml:space="preserve">	CO1.PCCNTR.8933226</t>
  </si>
  <si>
    <t>NAIDU ARIAS ARENAS</t>
  </si>
  <si>
    <t xml:space="preserve"> 140-2026 CPS-P (148371)</t>
  </si>
  <si>
    <t>FDLRUU-CD-078-2026 (148371)</t>
  </si>
  <si>
    <t>https://community.secop.gov.co/Public/Tendering/OpportunityDetail/Index?noticeUID=CO1.NTC.9567727&amp;isFromPublicArea=True&amp;isModal=False</t>
  </si>
  <si>
    <t>CO1.PCCNTR.8935187</t>
  </si>
  <si>
    <t>CO1.BDOS.9552616</t>
  </si>
  <si>
    <t>ANYI PATRICIA BARÓN SALAMANCA</t>
  </si>
  <si>
    <t>APOYAR JURÍDICAMENTE LA EJECUCIÓN DE LAS ACCIONES REQUERIDAS PARA EL TRÁMITE E IMPULSO PROCESAL DE LAS ACTUACIONES CONTRAVENCIONALES Y/O QUERELLAS QUE CURSEN EN LAS INSPECCIONES DE POLICÍA DE LA LOCALIDAD DE RAFAEL URIBE URIBE.</t>
  </si>
  <si>
    <t xml:space="preserve"> Realizar la revisión y el análisis jurídico de las actuaciones asignadas por el Inspector de Policía, emitir o
proyectar el respectivo diagnóstico y establecer la actuación jurídica a seguir, conforme con la naturaleza
del proceso.
2 Proyectar, para revisión y aprobación del Inspector de Policía, los actos que impongan medidas
correctivas u órdenes de policía, conforme con la normatividad vigente 3 Proyectar, para revisión y aprobación del Inspector de Policía, los actos por medio de los cuales se
resuelvan los recursos interpuestos contra las decisiones adoptadas por los Comandantes de Estación,
Subestación y el personal uniformado de la Policía Nacional.
4 Apoyar en la revisión del registro y actualización de las actuaciones y querellas que le asigne el
Inspector de Policía para impulso, en el Aplicativo ¿ARCO¿ o el sistema dispuesto para su seguimiento.
En caso contrario, proceder a informar para que el personal administrativo de la Inspección de Policía
proceda a su registro y actualización.
5 Registrar en el Aplicativo ¿ARCO¿ el trámite realizado de los expedientes asignados, con el fin de darles
cierre o el impulso respectivo.
6 Acompañar al Alcalde (sa) Local y/o al Inspector de Policía a los operativos de Inspección, Vigilancia y
Control en materia de seguridad, tranquilidad, ambiente y recursos naturales, actividad económica,
urbanismo, espacio público y libertad de circulación, conforme con las instrucciones que éstos le impartan
y los lineamientos distritales, en el marco de las normas vigentes.
7 Asistir a las reuniones a las que sea citado o designado, para la atención de los asuntos relacionados
con el objeto contractual.
8 Presentar informe mensual de las actividades realizadas en cumplimiento de las obligaciones pactadas.
9 Entregar, mensualmente, el archivo de los documentos suscritos que haya generado en cumplimiento
del objeto y obligaciones contractuales.
10 Las demás que se le asignen y que surjan de la naturaleza del Contrato</t>
  </si>
  <si>
    <t xml:space="preserve"> 141-2026 CPS-P (148371)</t>
  </si>
  <si>
    <t xml:space="preserve">	CO1.PCCNTR.8937751</t>
  </si>
  <si>
    <t>ANDRES STIVEN TORRES BENAVIDEZ</t>
  </si>
  <si>
    <t>INSPECCION 18 C</t>
  </si>
  <si>
    <t xml:space="preserve"> 142-2026 CPS-P (148371)</t>
  </si>
  <si>
    <t>CO1.PCCNTR.8937900</t>
  </si>
  <si>
    <t xml:space="preserve">JORGE ARMANDO OYOLA PARRADO
</t>
  </si>
  <si>
    <t xml:space="preserve"> 143-2026 CPS-P (148267)</t>
  </si>
  <si>
    <t>FDLRUU-CD-079-2026 (148267)</t>
  </si>
  <si>
    <t>https://community.secop.gov.co/Public/Tendering/OpportunityDetail/Index?noticeUID=CO1.NTC.9567308&amp;isFromPublicArea=True&amp;isModal=False</t>
  </si>
  <si>
    <t>CO1.PCCNTR.8933642</t>
  </si>
  <si>
    <t>CO1.BDOS.9553017</t>
  </si>
  <si>
    <t>JORGE ELIECER GIL PEREZ</t>
  </si>
  <si>
    <t>PRESTAR LOS SERVICIOS PROFESIONALES PARA EL ANÁLISIS, REVISIÓN, TRÁMITE Y GESTION DEL COBRO PERSUASIVO Y COACTIVO, ASI COMO SOLICITUDES DE ENTES DE CONTROL Y CORPORACIONES PÚBLICAS A CARGO DE LA ALCALDIA LOCAL DE RAFAEL URIBE URIBE</t>
  </si>
  <si>
    <t>ALCALDESA - ERIKA ARDILA</t>
  </si>
  <si>
    <t xml:space="preserve">GESTION POLICIVA </t>
  </si>
  <si>
    <t>1. Tramitar en oportunidad y calidad el 100% el cobro persuasivo de las multas impuestas por el área de
Gestión Policiva y Jurídica, que le sean informadas o asignadas, conforme a la normatividad y
procedimientos vigentes y las directrices de la Secretaría Distrital de Gobierno.
2. Apoyar la depuración y conciliación de cartera, tanto en cobro persuasivo como coactivo, garantizando la
actualización y veracidad de la información contable, tanto en informes, como base de control y actos
administrativos, según se requiera.
3. Elaborar, tramitar y enviar en oportunidad y calidad las comunicaciones, inicial y siguientes, al
deudor/infractor, invitándolo y requiriéndolo a que realice el pago voluntario de la multa, así como su
registro en Orfeo, base de control, el expediente y aplicativo oficial que corresponda.
4. Elaborar en oportunidad y calidad los acuerdos de pago a que haya lugar durante el mes, entregando los
respectivos soportes de recaudo (Recibo de conceptos varios D.D.T.) del pago efectuado en la Dirección Distrital de Tesorería para que el deudor realice el pago en la Tesorería Distrital, archivando el formato o
soporte en el expediente respectivo, así como registrar en la base y el aplicativo oficial para tal fin.
5. Elaborar en oportunidad y calidad el 100% de constancias de agotamiento de etapa de cobro persuasivo
una vez vencido el plazo de 4 meses, por la no presentación en la Alcaldía Local para firmar acuerdo de
pago y proyectar comunicación para enviar a la Oficina de Ejecuciones Fiscales de la Secretaría Distrital de
Hacienda o la que haga sus veces, para el inicio del cobro coactivo así como su registro en la base de control
y en el aplicativo oficial para tal fin, y enviar a ejecuciones fiscales con los respectivos soportes.
6. Realizar y entregar en oportunidad y calidad los informes contables, de gestión y los demás que le sean
requeridos, en cumplimiento de la normativa, políticas, manuales y procedimientos vigentes.
7. Solicitar a la Oficina de Ejecuciones Fiscales reporte mensual a fin de llevar el registro y control de los
movimientos generados por concepto de los procesos de cobro coactivo de la cartera; así mismo suministrar
el insumo y/o proyectar solicitud de impulso a los expedientes que se encuentran en cobro coactivo,
realizando el registro en la base de control y aplicativo.
8. Reportar en oportunidad al personal designado la información del área de Gestión Policiva y Jurídica en
materia de multas al SIVICOF dentro de los primeros tres (3) días hábiles de cada mes.
9. Consolidar y mantener actualizada la base de control de las actuaciones administrativas y los reportes
financieros relacionados con las multas y cobros.
10. Elaborar y entregar mensualmente en oportunidad y calidad, informe y soportes que haya generado en
cumplimiento del objeto y obligaciones contractuales.
11. Atender en oportunidad y calidad a los ciudadanos o usuarios en los asuntos de su competencia.
12. Proyectar, revisar en oportunidad y calidad el insumo y/o las respuestas de las diferentes PQRS, así como
de requerimientos de autoridades y/o entes de control, que le sean asignados, así como cumplir dentro del
término legal o institucional su envío y cierre en el aplicativo ORFEO.
13. Asistir a las reuniones a las que sea citado, así como a los comités (invitado o delegado), charlas o eventos
relacionados con el objeto contractual.
14. Las demás que le sean asignadas y que surjan de la naturaleza del contrato</t>
  </si>
  <si>
    <t xml:space="preserve"> 144-2026 CPS-AG (147753)</t>
  </si>
  <si>
    <t>FDLRUU-CD-080-2026 (147753)</t>
  </si>
  <si>
    <t>https://community.secop.gov.co/Public/Tendering/OpportunityDetail/Index?noticeUID=CO1.NTC.9580726&amp;isFromPublicArea=True&amp;isModal=False</t>
  </si>
  <si>
    <t xml:space="preserve">	CO1.PCCNTR.8947502</t>
  </si>
  <si>
    <t>CO1.BDOS.9557815</t>
  </si>
  <si>
    <t>JUAN ANDRES SALAMANCA MUÑOZ</t>
  </si>
  <si>
    <t>GLORIA YISETH RINCON HENAO</t>
  </si>
  <si>
    <t>PRESTAR SERVICIOS DE APOYO COMO AGENTE COMUNITARIO A LA ADMINISTRACION LOCAL EN CUMPLIIENTO DEL PLAN DE DESARROLLO LOCAL EN LA ALCALDIA LOCAL DE RAFAEL URIBE URIBE</t>
  </si>
  <si>
    <t xml:space="preserve"> Apoyar logisticamente la realizacion de las actividades, capacitaciones, reuniones con la
comunidad, eventos, mesas de trabajo, comites y demas de la Alcladia Local de Rafael Uribe Uribe cuando le sea
Requerido 2. Apoyar acciones operativas para la recuperación, embellecimiento y mantenimiento del espacio público
en la Localidad de Rafael Uribe Uribe, 3. Acompañar la realización de Juntas Zonales de Seguridad, cabildos,
actividades culturales y deportivas cuando le sea requerido por la Alcaldesa Local. 4. Presentar los informes mensuales
de actividades que evidencien el desarrollo del trabajo con la comunidad, así como los que se requieran sobre cada
una de las actividades realizadas por el contratista y su estado de ejecución, con sus respectivos soportes y evidencia
digital. 5. Las demas que se requieran en cumplimiento al objeto contractual.</t>
  </si>
  <si>
    <t xml:space="preserve"> 145-2026 CPS-AG (147753)</t>
  </si>
  <si>
    <t>CO1.PCCNTR.8947752</t>
  </si>
  <si>
    <t>KAREN DAYANA LLANO RUIZ</t>
  </si>
  <si>
    <t xml:space="preserve"> 146-2026 CPS-AG (148372)</t>
  </si>
  <si>
    <t>FDLRUU-CD-081-2026 (148372)</t>
  </si>
  <si>
    <t>https://community.secop.gov.co/Public/Tendering/OpportunityDetail/Index?noticeUID=CO1.NTC.9567738&amp;isFromPublicArea=True&amp;isModal=False</t>
  </si>
  <si>
    <t>CO1.PCCNTR.8939806</t>
  </si>
  <si>
    <t>CO1.BDOS.9553672</t>
  </si>
  <si>
    <t>ENVER JULIAN LÓPEZ ANGEL</t>
  </si>
  <si>
    <t>APOYAR TÉCNICAMENTE LAS DISTINTAS ETAPAS DE LOS PROCESOS DE COMPETENCIA DE LAS INSPECCIONES DE POLICÍA DE LA LOCALIDAD, SEGÚN REPARTO.</t>
  </si>
  <si>
    <t>1 Acompañar y apoyar a los Inspectores de Policía en el desarrollo de las diligencias de inspección.
2 Realizar las visitas que, en materia de urbanismo, espacio público o actividad económica, le sean
asignadas por el respetivo Inspector de Policía, en desarrollo de la práctica de pruebas ordenadas dentro
de una actuación y presentar el respectivo informe en los términos establecidos.
3 En las visitas que realice en materia de urbanismo, verificar que las obras cumplan lo contenido en la
norma de sismo resistencia vigente, lo anterior, sin perjuicio de las demás verificaciones que respecto al
cumplimiento de las licencias de construcción deba realizar según lo contenido en la normatividad vigente 4 Emitir los conceptos y respuestas a las solicitudes y peticiones que le sean requeridos por el Inspector
de Policía.
5 . Asistir a las reuniones a las que sea citado o designado, para la atención de los asuntos relacionados
con el objeto contractual.
6 . Presentar informe mensual de las actividades realizadas en cumplimiento de las obligaciones pactadas.
7 . Entregar mensualmente, el archivo de los documentos suscritos que haya generado en cumplimiento del
objeto y obligaciones contractuales.
Las demás que se le asignen y que surjan de la naturaleza del Contrato</t>
  </si>
  <si>
    <t xml:space="preserve"> 147-2026 CPS-AG (148372)</t>
  </si>
  <si>
    <t>CO1.PCCNTR.8940168</t>
  </si>
  <si>
    <t>RONALD EICARDY GONZALEZ RODRIGUEZ</t>
  </si>
  <si>
    <t xml:space="preserve"> 148-2026 CPS-AG (148372)</t>
  </si>
  <si>
    <t>CO1.PCCNTR.8940100</t>
  </si>
  <si>
    <t>JORGE ANDRES MONCALEANO FLORIANO</t>
  </si>
  <si>
    <t xml:space="preserve"> 149-2026 CPS-AG (148372)</t>
  </si>
  <si>
    <t xml:space="preserve">	CO1.PCCNTR.8941306</t>
  </si>
  <si>
    <t>DIANA CATALINA ROMERO PAZ</t>
  </si>
  <si>
    <t xml:space="preserve"> 150-2026 CPS-P (145932)</t>
  </si>
  <si>
    <t>CO1.PCCNTR.8939620</t>
  </si>
  <si>
    <t>NELLY ANDREA  MEDINA  CASAS</t>
  </si>
  <si>
    <t xml:space="preserve"> 151-2026 CPS-P (145932)</t>
  </si>
  <si>
    <t xml:space="preserve">	CO1.PCCNTR.8958945</t>
  </si>
  <si>
    <t>MARIBY BARROS RUIZ</t>
  </si>
  <si>
    <t xml:space="preserve"> 152-2026 CPS-AG (148374)</t>
  </si>
  <si>
    <t>CO1.PCCNTR.8928900</t>
  </si>
  <si>
    <t>ERIKA ALEXANDRA SANCHEZ GRANADOS</t>
  </si>
  <si>
    <t xml:space="preserve"> 153-2026 CPS-AG (148376)</t>
  </si>
  <si>
    <t>FDLRUU-CD-082-2026 (148376)</t>
  </si>
  <si>
    <t>https://community.secop.gov.co/Public/Tendering/OpportunityDetail/Index?noticeUID=CO1.NTC.9579544&amp;isFromPublicArea=True&amp;isModal=False</t>
  </si>
  <si>
    <t xml:space="preserve">	CO1.PCCNTR.8959828</t>
  </si>
  <si>
    <t>CO1.BDOS.9450956</t>
  </si>
  <si>
    <t>JULIA INES RUIZ LEAL</t>
  </si>
  <si>
    <t>APOYAR ADMINISTRATIVA Y ASISTENCIALMENTE A LAS INSPECCIONES DE POLICÍA DE LA LOCALIDAD DE RAFAEL URIBE URIBE</t>
  </si>
  <si>
    <t xml:space="preserve">1. Apoyar la elaboración, radicación, entrega y archivo de documentos, memorandos y oficios
cuando le sea requerido por el Inspector de Policía. 2. Ingresar la información a los aplicativos dispuestos para el
manejo de actuaciones administrativas y 3. Apoyar en la organización del archivo de gestión y la verificación y
depuración documental. 4. Dar correcta atención y orientación a la ciudadanía de manera personal y telefónica. 5.
Apoyar al Inspector de Policía en la gestión de asuntos relacionados con disponibilidad de espacios, equipos,
transporte, suministros y demás elementos requeridos para el desarrollo de sus actividades 6. Asistir a las reuniones
a las que sea citado o designado, para la atención de los asuntos relacionados con el objeto contractual. 7. Presentar
informe mensual de las actividades realizadas en cumplimiento de las obligaciones pactadas. 8. Entregar,
mensualmente, el archivo de los documentos suscritos que haya generado en cumplimiento del objeto y
obligaciones contractuales. Las demás que se le asignen y que surjan de la naturaleza del Contrato.
</t>
  </si>
  <si>
    <t xml:space="preserve"> 154-2026 CPS-P (148373)</t>
  </si>
  <si>
    <t>FDLRUU-CD-083-2026 (148373)</t>
  </si>
  <si>
    <t>https://community.secop.gov.co/Public/Tendering/OpportunityDetail/Index?noticeUID=CO1.NTC.9566882&amp;isFromPublicArea=True&amp;isModal=False</t>
  </si>
  <si>
    <t>CO1.PCCNTR.8944264</t>
  </si>
  <si>
    <t>CO1.BDOS.9552854</t>
  </si>
  <si>
    <t>HECTOR RAUL DORADO GARCIA</t>
  </si>
  <si>
    <t>APOYAR TÉCNICAMENTE LAS DISTINTAS ETAPAS DE LOS PROCESOS DE COMPETENCIA DE LAS INSPECCIONES DE POLICÍA DE LA LOCALIDAD, SEGÚN REPARTO</t>
  </si>
  <si>
    <t xml:space="preserve"> Acompañar y apoyar a los Inspectores de Policía en el desarrollo de las diligencias de inspección.
2 Realizar las visitas que, en materia de urbanismo, espacio público o actividad económica, le sean
asignadas por el respetivo Inspector de Policía, en desarrollo de la práctica de pruebas ordenadas dentro
de una actuación y presentar el respectivo informe en los términos establecidos.
3 En las visitas que realice en materia de urbanismo, verificar que las obras cumplan lo contenido en la
norma de sismo resistencia vigente, lo anterior, sin perjuicio de las demás verificaciones que respecto al
cumplimiento de las licencias de construcción deba realizar según lo contenido en la normatividad vigente.4 Emitir los conceptos y respuestas a las solicitudes y peticiones que le sean requeridos por el Inspector
de Policía.
5 . Asistir a las reuniones a las que sea citado o designado, para la atención de los asuntos relacionados
con el objeto contractual.
6 . Presentar informe mensual de las actividades realizadas en cumplimiento de las obligaciones pactadas.
7 . Entregar mensualmente, el archivo de los documentos suscritos que haya generado en cumplimiento del
objeto y obligaciones contractuales.
Las demás que se le asignen y que surjan de la naturaleza del Contrato.</t>
  </si>
  <si>
    <t xml:space="preserve"> 155-2026 CPS-P (148373)</t>
  </si>
  <si>
    <t xml:space="preserve">	CO1.PCCNTR.8942660</t>
  </si>
  <si>
    <t>JUAN CARLOS USSA LIZARAZO</t>
  </si>
  <si>
    <t xml:space="preserve"> 156-2026 CPS-P (148373)</t>
  </si>
  <si>
    <t>CO1.PCCNTR.8941690</t>
  </si>
  <si>
    <t>GINNA MILENA CEPEDA VELASCO</t>
  </si>
  <si>
    <t xml:space="preserve"> 157-2026 CPS-P (148377)</t>
  </si>
  <si>
    <t>FDLRUU-CD-084-2026 (148377)</t>
  </si>
  <si>
    <t>https://community.secop.gov.co/Public/Tendering/OpportunityDetail/Index?noticeUID=CO1.NTC.9579059&amp;isFromPublicArea=True&amp;isModal=False</t>
  </si>
  <si>
    <t xml:space="preserve">	CO1.PCCNTR.8947232</t>
  </si>
  <si>
    <t>CO1.BDOS.9563151</t>
  </si>
  <si>
    <t>ROSA ISABEL MENDEZ GARZON</t>
  </si>
  <si>
    <t>1 . Apoyar la elaboración, radicación, entrega y archivo de documentos, memorandos y oficios cuando le
sea requerido por el Inspector de Policía.
2 . Ingresar la información a los aplicativos dispuestos para el manejo de actuaciones administrativas y
3 . Apoyar en la organización del archivo de gestión y la verificación y depuración documental.
4 . Dar correcta atención y orientación a la ciudadanía de manera personal y telefónica.
5. Apoyar al Inspector de Policía en la gestión de asuntos relacionados con disponibilidad de espacios,
equipos, transporte, suministros y demás elementos requeridos para el desarrollo de sus actividades 6 . Asistir a las reuniones a las que sea citado o designado, para la atención de los asuntos relacionados
con el objeto contractual.
7. Presentar informe mensual de las actividades realizadas en cumplimiento de las obligaciones pactadas.
8. Entregar, mensualmente, el archivo de los documentos suscritos que haya generado en cumplimiento
del objeto y obligaciones contractuales.
Las demás que se le asignen y que surjan de la naturaleza del Contrato.</t>
  </si>
  <si>
    <t xml:space="preserve"> 158-2026 CPS-P (148377)</t>
  </si>
  <si>
    <t xml:space="preserve">	CO1.PCCNTR.8947423</t>
  </si>
  <si>
    <t>LINA SUSANNY LARA PEÑALOZA</t>
  </si>
  <si>
    <t xml:space="preserve"> 159-2026 CPS-P (148377)</t>
  </si>
  <si>
    <t xml:space="preserve">	CO1.PCCNTR.8947375</t>
  </si>
  <si>
    <t>ALISON VALERIA BECERRA GIRAL</t>
  </si>
  <si>
    <t xml:space="preserve"> 160-2026 CPS-P (148377)</t>
  </si>
  <si>
    <t>CO1.PCCNTR.8947564</t>
  </si>
  <si>
    <t xml:space="preserve">JOSE GABRIEL CHACON PEREZ
</t>
  </si>
  <si>
    <t xml:space="preserve"> 161-2026 CPS-P (148286)</t>
  </si>
  <si>
    <t>FDLRUU-CD-085-2026 (148286)</t>
  </si>
  <si>
    <t>https://community.secop.gov.co/Public/Tendering/OpportunityDetail/Index?noticeUID=CO1.NTC.9571704&amp;isFromPublicArea=True&amp;isModal=False</t>
  </si>
  <si>
    <t>CO1.PCCNTR.8938657</t>
  </si>
  <si>
    <t>CO1.BDOS.9557275</t>
  </si>
  <si>
    <t>CARLOS FERNANDO RICO ARÉVALO</t>
  </si>
  <si>
    <t>PRESTAR SUS SERVICIOS PROFESIONALES EN EL APOYO, SEGUIMIENTO Y CONTROL A LOS PROCEDIMIENTOS DE LA LEY 1801 DE 2016 COMO DE LOS SISTEMAS DE INFORMACIÓN VIGENTES DISPUESTOS PARA LAS ACTUACIONES DE POLICÍA.</t>
  </si>
  <si>
    <t>1. Participar conforme a las indicaciones del profesional especializado 222/24 que desarrolla actividades de
IVC, el proceso de clasificación y reparto de las diversas temáticas que se manejan en el área.
2. Realizar seguimiento y/o monitoreo semanal del estado de los repartos.
3. Depurar las solicitudes que se encuentran en el aplicativo ORFEO que le sean asignadas.
4. Establecer plan de trabajo y medidas estratégicas para la depuración y tramite de las actuaciones asignadas
a la dependencia.
5. Verificar y hacer control del registro de los comparendos y quejas que sean radicadas en los aplicativos
oficiales para tal fin, así como en los casos que el sistema falle, verificar que el apoyo asistencial deje soporte
o evidencia escrita ante la Dirección de Tecnologías de la Información de la Secretaria de Gobierno.
6. Orientar al ciudadano en los procesos derivados de la aplicación de la Ley 1801 de 2016.
7. Acompañar las mesas de trabajo y realizar seguimiento a los compromisos adquiridos, según la designación
del supervisor del contrato.8. Desarrollar y realizar el reporte de los planes de gestión y/o planes de mejoramiento establecidos para las
inspecciones de policía según indicaciones del supervisor del contrato.
9. Realizar las orientaciones requeridas al personal de Inspección de Policía con relación al uso, mejoras y
nuevos desarrollos de los sistemas de información de IVC vigentes en la alcaldía.
10. Participar en las reuniones, capacitaciones etc, que le sean delegadas por el supervisor del contrato.
11. Las demás que por naturaleza del objeto contractual, sean asignadas por el supervisor.</t>
  </si>
  <si>
    <t xml:space="preserve"> 162-2026 CPS-P (145725)</t>
  </si>
  <si>
    <t>FDLRUU-CD-086-2026 (145725)</t>
  </si>
  <si>
    <t>https://community.secop.gov.co/Public/Tendering/OpportunityDetail/Index?noticeUID=CO1.NTC.9579037&amp;isFromPublicArea=True&amp;isModal=False</t>
  </si>
  <si>
    <t xml:space="preserve">	CO1.PCCNTR.8939144</t>
  </si>
  <si>
    <t>CO1.BDOS.9558167</t>
  </si>
  <si>
    <t>LUISA FERNANDA VARGAS HINCAPIE</t>
  </si>
  <si>
    <t>PRESTAR SERVICIOS PROFESIONALES EN LAS ACTIVIDADES JURÍDICAS REQUERIDAS PARA LA DEPURACIÓN DE LAS ACTUACIONES ADMINISTRATIVAS QUE CURSAN EN LA ALCALDÍA LOCAL DE RAFAEL URIBE URIBE</t>
  </si>
  <si>
    <t>1. Analizar, sustanciar, revisar, subsanar y gestionar de manera oportuna y con calidad, bajo la normativa
vigente, todos los trámites que correspondan para la depuración, archivo e impulso de las actuaciones
administrativas a cargo del Alcalde Local, garantizando su atención dentro de los plazos internos
establecidos.
2. Realizar seguimiento y revisión a las visitas técnicas solicitadas y a la oportuna entrega del correspondiente
informe.
3. Realizar las notificaciones de los actos administrativos proferidos por la Alcaldía Local.
4. Atender en oportunidad y calidad a los ciudadanos o usuarios en los asuntos de su competencia.
5. Realizar verificación del expediente físico y/o digital asignado, con el fin de que este cuente, entre otros,
con el debido proceso, competencia, revisión de términos, notificación efectiva, una correcta foliación,
documentos suscritos e incorporados de acuerdo al trámite y actuaciones procesales y administrativas
surtidas, según corresponda 6. Proyectar, revisar en oportunidad y calidad el insumo y/o las respuestas de las diferentes PQRS, así como
de requerimientos de autoridades y/o entes de control, que le sean asignados, así como cumplir dentro del
término legal o institucional su envío y cierre en el aplicativo ORFEO.
7. Registrar correctamente en el Aplicativo SI ACTUA la actuación realizada en cada uno de los expedientes
asignados, cuando le sea requerido.
8. Asistir a las reuniones a las que sea citado, así como a los comités (invitado o delegado), charlas o eventos
relacionados con el objeto contractual.
9. Elaborar y entregar mensualmente en oportunidad y calidad, informe y soportes que haya generado en
cumplimiento del objeto y obligaciones contractuales.
10. Las demás que le sean asignadas y que surjan de la naturaleza del contrato</t>
  </si>
  <si>
    <t xml:space="preserve"> 163-2026 CPS-P (145725)</t>
  </si>
  <si>
    <t xml:space="preserve">	CO1.PCCNTR.8939507</t>
  </si>
  <si>
    <t>YESSICA LORENA RIVERA TERAN</t>
  </si>
  <si>
    <t xml:space="preserve"> 164-2026 CPS-P (145725)</t>
  </si>
  <si>
    <t>CO1.PCCNTR.8939557</t>
  </si>
  <si>
    <t>LINA FERNANDA JIMENEZ FORERO</t>
  </si>
  <si>
    <t xml:space="preserve"> 165-2026 CPS-P (145781)</t>
  </si>
  <si>
    <t>CO1.PCCNTR.8952786</t>
  </si>
  <si>
    <t>LUISA FERNANDA NARVÁEZ YEPES</t>
  </si>
  <si>
    <t xml:space="preserve"> 166-2026 CPS-P (145781)</t>
  </si>
  <si>
    <t xml:space="preserve">	CO1.PCCNTR.8953505</t>
  </si>
  <si>
    <t>GEIDY DAYANA TRIANA TRIANA</t>
  </si>
  <si>
    <t xml:space="preserve"> 167-2026 CPS-P (148446)</t>
  </si>
  <si>
    <t>FDLRUU-CD-087-2026 (148446)</t>
  </si>
  <si>
    <t>https://community.secop.gov.co/Public/Tendering/OpportunityDetail/Index?noticeUID=CO1.NTC.9580719&amp;isFromPublicArea=True&amp;isModal=False</t>
  </si>
  <si>
    <t>CO1.PCCNTR.8949752</t>
  </si>
  <si>
    <t>CO1.BDOS.9566455</t>
  </si>
  <si>
    <t>ORLANDO QUINTERO GARCIA</t>
  </si>
  <si>
    <t>APOYAR AL ALCALDE (SA) LOCAL EN LA PROMOCIÓN, ACOMPAÑAMIENTO, COORDINACIÓN Y ATENCIÓN DE LAS INSTANCIAS DE COORDINACIÓN INTERINSTITUCIONALES Y LAS INSTANCIAS DE PARTICIPACIÓN LOCALES, ASÍ COMO LOS PROCESOS COMUNITARIOS EN LA LOCALIDAD"</t>
  </si>
  <si>
    <t>DIANA CAROLINA BAEZA AVILA</t>
  </si>
  <si>
    <t>PARTICIPACION</t>
  </si>
  <si>
    <t>1 . apoyar en la coordinación, articulación, orientación y concertación de las acciones de la alcaldía local en
materia de promoción local de la participación y fortalecimiento de la sociedad civil y sus organizaciones
sociales.
2 . apoyar las instancias de coordinación interinstitucional, consejo local de gobierno, comisión local
intersectorial de participación clip, consejo local de política social clops, así como los espacios de control
social y rendición de cuentas, tanto de la administración local como distrital que sean necesarios.
3 . apoyar la realización y/o participar en las reuniones de carácter ordinario y/o extraordinario, eventos
ciudadanos y/o comunitarios de las instancias de participación y/o de gobierno de la localidad y distrital
que le sean designadas.4 . articular acciones y estrategias para la implementación de la política pública y del sistema distrital de
participación.
5 . apoyar en la revisión de las proyecciones de respuestas o requerimientos y peticiones relacionados con
el tema de participación, que se requieran.
6 . las demás que demande la administración local a través de su supervisor, que correspondan a la naturaleza
del contrato y que sean necesarias para la consecución del fin del objeto contractual</t>
  </si>
  <si>
    <t xml:space="preserve"> 168-2026 CPS-P (148447)</t>
  </si>
  <si>
    <t>FDLRUU-CD-088-2026 (148447)</t>
  </si>
  <si>
    <t>https://community.secop.gov.co/Public/Tendering/OpportunityDetail/Index?noticeUID=CO1.NTC.9580702&amp;isFromPublicArea=True&amp;isModal=False</t>
  </si>
  <si>
    <t>CO1.PCCNTR.8949480</t>
  </si>
  <si>
    <t>CO1.BDOS.9566249</t>
  </si>
  <si>
    <t>KAREN ALEJANDRA MOGOLLON RUBIANO </t>
  </si>
  <si>
    <t>ALCALDÍA LOCAL DE RAFAEL URIBE URIBE PARA LA IMPLEMENTACIÓN Y DIFUSIÓN DE ACTIVIDADES COMUNITARIAS, ASÍ COMO EL APOYO A LOS PROCESOS DE PARTICIPACIÓN DENTRO DEL SISTEMA LOCAL Y DISTRITAL DE PARTICIPACIÓN</t>
  </si>
  <si>
    <t>CARLOS ALEXANDER CASTILLO MUÑOZ</t>
  </si>
  <si>
    <t xml:space="preserve">PARTCIPACION </t>
  </si>
  <si>
    <t>1. apoyar en la coordinación y orientación en la integración de los espacios de participación ciudadana y
comunitaria, así como las instancias de participación local.
2. promover y difundir actividades de participación y organización comunitaria en la localidad, involucrando
a diversos grupos poblacionales, territoriales y temáticos.3. gestionar, acompañar y apoyar las actividades derivadas de los planes de acción y procesos de
participación establecidos en la localidad.
4. colaborar en la elaboración de documentos técnicos relacionados con el plan de desarrollo local, sus
programas y proyectos de participación ciudadana.
5. asistir a la administración local en reuniones, mesas de trabajo y jornadas convocadas por entidades y
comunidades involucradas en el proceso de planeación participativa.
6. asistir a reuniones de seguimiento de los asuntos designados, invitaciones a sesiones de la junta
administradora local y las demás que requieran apoyo de los profesionales del grupo de participación y asuntos
poblacionales de la alcaldía local de rafael uribe uribe
7. participar en reuniones de seguimiento, así como en sesiones de la junta administradora local y otras
convocadas por el grupo de participación y asuntos poblacionales de la alcaldía local de rafael uribe uribe.
ejecutar acciones relacionadas con los temas de participación ciudadana.
8. las demás que por su naturaleza le sean atribuidas por el/ la supervisor(a) conforme al objeto y alcance
del contrato</t>
  </si>
  <si>
    <t xml:space="preserve"> 169-2026 CPS-P (148448)</t>
  </si>
  <si>
    <t>FDLRUU-CD-089-2026 (148448)</t>
  </si>
  <si>
    <t>https://community.secop.gov.co/Public/Tendering/OpportunityDetail/Index?noticeUID=CO1.NTC.9580714&amp;isFromPublicArea=True&amp;isModal=False</t>
  </si>
  <si>
    <t xml:space="preserve">	CO1.PCCNTR.8949978</t>
  </si>
  <si>
    <t>CO1.BDOS.9566298</t>
  </si>
  <si>
    <t>KARINE ROMAN PARDO</t>
  </si>
  <si>
    <t>PRESTAR LOS SERVICIOS PROFESIONALES A LA ALCALDÍA LOCAL DE RAFAEL URIBE URIBE, PARA LA EJECUCIÓN Y DIVULGACION DE LAS ACTIVIDADES COMUNITARIAS Y DE APOYO A LOS PROCESOS DE PARTICIPACIÓN EN EL MARCO DEL SISTEMA LOCAL Y DISTRITAL DE PARTICIPACIÓN, LAS RELACIONES INTERINSTITUCIONALES Y LA EJECUCIÓN DE LOS PROYECTOS QUE HACEN PARTE DEL PLAN DE DESARROLLO</t>
  </si>
  <si>
    <t>1 . Llevar a cabo la articulación, orientación, coordinación y asistencia en los espacios de participación
ciudadana y comunitaria y las instancias de participación local que se le asignen.
2 .Realizar las actividades de gestión, acompañamiento y apoyo derivadas de los planes de acción, procesos
y actividades definidas en el marco de las instancias y procesos de participación en la localidad.3. Proyectar el plan de acción de las instancias de participación e iniciativa de participación que se le asignen,
hacer seguimiento y reportar avances con base en el plan de desarrollo local y sus programas, proyectos e
iniciativas.
4 . Desarrollar procesos de construcción, consolidación de información para la formulación de documentos
relacionados con las instancias de participación que se le asignen, así como apoyar en dar respuesta a las
solicitudes que se deriven para el desarrollo de la inversión del pdl en temas de participación.
5 . Asistir a la administración local en las diferentes reuniones, mesas de trabajo y jornadas convocadas por
las entidades y comunidades que se atienden en el proceso de planeación participativo y realizar los reportes
requeridos.
6 . desarrollar y apoyar procesos de rendición de cuentas, mediante la consolidación y cargue de la
información diferencial para los organismos de control, instancias, grupos poblacionales y territoriales según
se solicite.
7 .Fortalecer los procesos interinstitucionales y de participación distritales y locales para la gestión del
desarrollo local, con sus respectivas evidencias y cargue de reporte respectivo.
8 . apoyar las demás actividades que se generen en el área de gestión de desarrollo local y que le sean
asignadas</t>
  </si>
  <si>
    <t xml:space="preserve"> 170-2026 CPS-P (148451)</t>
  </si>
  <si>
    <t>FDLRUU-CD-090-2026 (148451)</t>
  </si>
  <si>
    <t>https://community.secop.gov.co/Public/Tendering/OpportunityDetail/Index?noticeUID=CO1.NTC.9581007&amp;isFromPublicArea=True&amp;isModal=False</t>
  </si>
  <si>
    <t>CO1.PCCNTR.8954084</t>
  </si>
  <si>
    <t>.CO1.BDOS.9566857</t>
  </si>
  <si>
    <t xml:space="preserve">DIEGO ALEJANDRO PATARROYO PINILLA </t>
  </si>
  <si>
    <t xml:space="preserve">PARTICIPACION </t>
  </si>
  <si>
    <t xml:space="preserve">1 . Lleevar a cabo la articulación, orientación, coordinación y asistencia en los espacios de participación
ciudadana y comunitaria y las instancias de participación local que se le asignen.
2 .realizar las actividades de gestión, acompañamiento y apoyo derivadas de los planes de acción, procesos
y actividades definidas en el marco de las instancias y procesos de participación en la localidad.
3 proyectar el plan de acción de las instancias de participación e iniciativa de participación que se le asignen,
hacer seguimiento y reportar avances con base en el plan de desarrollo local y sus programas, proyectos e
iniciativas.4 . desarrollar procesos de construcción, consolidación de información para la formulación de documentos
relacionados con las instancias de participación que se le asignen, así como apoyar en dar respuesta a las
solicitudes que se deriven para el desarrollo de la inversión del pdl en temas de participación.
5 . asistir a la administración local en las diferentes reuniones, mesas de trabajo y jornadas convocadas por
las entidades y comunidades que se atienden en el proceso de planeación participativo y realizar los reportes
requeridos.
6 . desarrollar y apoyar procesos de rendición de cuentas, mediante laconsolidación y cargue de la
información diferencial para los organismos de control, instancias, grupos poblacionales y territoriales según
se solicite.
7. fortalecer los procesos interinstitucionales y de participación distritales y locales para la gestión del
desarrollo local, con sus respectivas evidencias y cargue de reporte respectivo.
8 .apoyar las demás actividades que se generen en el área de gestión de desarrollo local y que le sean asignadas
</t>
  </si>
  <si>
    <t xml:space="preserve"> 171-2026 CPS-P (146577)</t>
  </si>
  <si>
    <t>FDLRUU-CD-091-2026 (146577)</t>
  </si>
  <si>
    <t>https://community.secop.gov.co/Public/Tendering/OpportunityDetail/Index?noticeUID=CO1.NTC.9576031&amp;isFromPublicArea=True&amp;isModal=False</t>
  </si>
  <si>
    <t>CO1.PCCNTR.8942637</t>
  </si>
  <si>
    <t>CO1.BDOS.9562029</t>
  </si>
  <si>
    <t>ESTEBAN VARGAS SANDOVAL</t>
  </si>
  <si>
    <t>PRESTAR SERVICIOS PROFESIONALES PARA LLEVAR A CABO LOS PROGRAMAS, PROYECTOS Y METAS EN MATERIA DE DESARROLLO ECONÓMICO Y SOCIAL DE LA LOCALIDAD DE RAFAEL URIBE URIBE ASOCIADOS A LOS SECTORES PRODUCTIVOS DE BIENES Y SERVICIOS ASI COMO EN EL FORTALECIMIENTO DE LAS CAPACIDADES LOCALES PARA LA GESTIÓN Y EL DESARROLLO ECONOMICO Y EMPLEABILIDAD</t>
  </si>
  <si>
    <t>2623 </t>
  </si>
  <si>
    <t>VIANEY LUCIA ARDILA AVILA</t>
  </si>
  <si>
    <t>DESARROLLO ECONOMICO</t>
  </si>
  <si>
    <t>1. Realizar actividades de acompañamiento a los sectores productivos de bienes y servicios, incluyendo visitas
recolección de información, apoyo logístico y asistencia en la implementación de acciones para su
fortalecimiento.
2. Recopilar, organizar y sistematizar información relacionada con los programas y proyectos, elaborando
insumos básicos, listados, reportes y documentos de soporte según las indicaciones de la supervisión.
3. Participar en reuniones, talleres, jornadas de socialización y mesas de trabajo, prestando apoyo operativo,
levantando actas cuando sea requerido y aportando la información necesaria para el avance de las
actividades.
4. Colaborar en las actividades de fortalecimiento de capacidades locales, así como en la preparación de
materiales, convocatorias, registro de participantes y demás tareas necesarias para su adecuada ejecución.
5. Atender y llevar a cabo la elaboración de respuestas a los requerimientos, oficios y solicitudes que provengan
de la ciudadanía, Junta Administradora Local ¿ JAL, la Contraloría, la Personería, veedurías ciudadanas y/o demás entes de control, suministrando la información necesaria y realizando las gestiones que indique la
supervisión y/o apoyo a la supervisión del contrato.
6. Apoyar la supervisión de los contratos que le sean asignados y relacionados con los programas y proyectos
de desarrollo económico, mediante la revisión de entregables, el seguimiento a cronogramas y metas, y la
emisión de alertas o recomendaciones que faciliten su adecuada ejecución.
7. Atender las demás actividades que asigne la supervisión /o apoyo a la supervisión del contrato, siempre que
estén relacionadas con la gestión administrativa y técnica de los programas, proyectos y metas de desarrollo
económico de la localidad.</t>
  </si>
  <si>
    <t xml:space="preserve"> 172-2026 CPS-P (146578)</t>
  </si>
  <si>
    <t>FDLRUU-CD-092-2026 (146578)</t>
  </si>
  <si>
    <t>https://community.secop.gov.co/Public/Tendering/OpportunityDetail/Index?noticeUID=CO1.NTC.9574796&amp;isFromPublicArea=True&amp;isModal=False</t>
  </si>
  <si>
    <t>CO1.PCCNTR.8942512</t>
  </si>
  <si>
    <t>CO1.BDOS.9561172</t>
  </si>
  <si>
    <t>ANGELA MARIA ROMERO CALDERON</t>
  </si>
  <si>
    <t>PRESTAR SERVICIOS PROFESIONALES PARA LLEVAR A CABO LOS PROGRAMAS, PROYECTOS Y METAS EN MATERIA DE DESARROLLO ECONÓMICO Y SOCIAL DE LA LOCALIDAD DE RAFAEL URIBE URIBE ASOCIADOS A LOS SECTORES PRODUCTIVOS DE BIENES Y SERVICIOS ASI COMO EN EL FORTALECIMIENTO DE LAS CAPACIDADES LOCALES PARA LA GESTIÓN Y EL DESARROLLO ECONOMICO TURISTICO</t>
  </si>
  <si>
    <t>1. Realizar actividades de acompañamiento a los sectores productivos de bienes, servicios y turismo,
incluyendo visitas, recolección de información, apoyo logístico y asistencia en la implementación de acciones
orientadas a su fortalecimiento y promoción.
2. Recopilar, organizar y sistematizar información relacionada con los programas, proyectos y acciones de
desarrollo económico y turístico, elaborando insumos, listados, reportes y documentos de soporte según las
indicaciones de la supervisión del contrato.
3. Participar en reuniones, talleres, jornadas de socialización y mesas de trabajo vinculadas al desarrollo
económico y turístico de la localidad, prestando apoyo operativo, levantando actas cuando sea requerido y
aportando la información necesaria para el avance de las actividades 4. Colaborar en las actividades de fortalecimiento de capacidades locales, apoyando la preparación de
materiales, convocatorias, registro de participantes y demás tareas necesarias para la adecuada ejecución de
actividades de formación y acompañamiento en sectores productivos y turísticos.
5. Atender y apoyar la elaboración de respuestas a requerimientos, oficios y solicitudes provenientes de la
ciudadanía, de la Junta Administradora Local ¿ JAL, la Contraloría, la Personería, veedurías ciudadanas y
demás entes de control, suministrando la información necesaria y realizando las gestiones que indique la
supervisión y/o apoyo a la supervisión del contrato.
6. Apoyar la supervisión de los contratos que le sean asignados y relacionados con los programas y proyectos
de desarrollo económico, mediante la revisión de entregables, el seguimiento a cronogramas y metas, y la
emisión de alertas o recomendaciones que faciliten su adecuada ejecución.
7. Atender las demás actividades que asigne la supervisión, siempre que estén relacionadas con la gestión
administrativa y técnica de los programas, proyectos y metas de desarrollo económico, social y turístico de
la localidad</t>
  </si>
  <si>
    <t xml:space="preserve"> 173-2026 CPS-AG (145896)</t>
  </si>
  <si>
    <t>FDLRUU-CD-093-2026 (145896)</t>
  </si>
  <si>
    <t>https://community.secop.gov.co/Public/Tendering/OpportunityDetail/Index?noticeUID=CO1.NTC.9581957&amp;isFromPublicArea=True&amp;isModal=False</t>
  </si>
  <si>
    <t>CO1.PCCNTR.8948559</t>
  </si>
  <si>
    <t>CO1.BDOS.9563547</t>
  </si>
  <si>
    <t>CAROLINA PAEZ SANCHEZ</t>
  </si>
  <si>
    <t>PRESTAR LOS SERVICIOS DE APOYO A LA GESTIÓN EN LAS LABORES ADMINISTRATIVAS, OPERATIVAS Y LOGISTICAS QUE SE REQUIERAN EN EL ÁREA DE GESTIÓN DEL DESARROLLO DE LA ALCALDÍA LOCAL DE RAFAEL URIBE URIBE.</t>
  </si>
  <si>
    <t>1. Apoyar los movimientos físicos y traslados de conformidad a los procedimientos y normas
establecidas para la toma física de los inventarios de los bienes de propiedad del Fondo de Desarrollo Local de la
Localidad de Rafael Uribe Uribe (FDLRUU), y según directrices por parte del funcionario responsable del Almacén.
2. Asistir al encargado del área en el levantamiento físico, revisión, control, revisión de placas, seguimiento, bajas de
los inventarios según los requerimientos del funcionario responsable de Almacén y FDLRUU y la disposición de los
mismos. 3. Informar inmediatamente al Supervisor del contrato, sobre cualquier faltante o irregularidad que se
presente en la ejecución de sus actividades. 4. Asistir al proceso de verificación y seguimiento de los ingresos, salidas,
traslados, reintegros y demás operaciones que deben registrarse por el área, sobre bienes y elementos del FDLRUU.
Realizar el respectivo registro en el aplicativo SI CAPITAL de la Secretaría de Gobierno. 5. Garantizar el resguardo,
custodia y buen uso de los elementos de la Entidad que le sean entregados, para la efectiva realización de su objeto
contractual, en caso de que se genere pérdida o deterioro injustificado el supervisor deberá realizar el procedimiento
que corresponda para que se garantice el reintegro del mismo. 6. Mantener activos y al día (sin trámites pendientes)
los aplicativos TICs de acuerdo con el objeto contractual (Orfeo, correo institucional, SIG, SI CAPITAL, extranet,
entre otros) junto con el inventario físico que le sea asignado por el almacén del Área de Gestión del Desarrollo
Local (lo anterior implica que una vez suscriba acta de inicio, el contratista deberá aperturar dichos aplicativos y
deberá mantenerlos activos y al día durante todo el término de ejecución del contrato. Igualmente, con la suscripción
del acta de inicio, deberá dirigirse al almacén del área de gestión del desarrollo local para la asignación del inventario físico del que será responsable). 7. Prestar el servicio de atención a la ciudadanía relacionado con el objeto y naturaleza
del contrato de manera oportuna, con calidad y calidez, garantizando suplir la necesidad del servicio. 8. Apoyar la
organización del archivo del Almacén del Fondo de Desarrollo Local de Rafael Uribe Uribe. 9. Apoyar logísticamente
la realización de eventos de la Alcaldía local cuando sea requerido, para el suministro, montaje, instalación y
desmontaje de los elementos propiedad del Fondo de Desarrollo Local de Rafael Uribe Uribe y custodiados por el
Almacén. 10. Apoyar el cuidado y custodia de bienes y elementos del Fondo de Desarrollo Local de Rafael Uribe
Uribe en actividades y eventos que realice la Alcaldía Local. 11. Las demás obligaciones que se le asignen y que surjan
de la naturaleza del Contrato.</t>
  </si>
  <si>
    <t xml:space="preserve"> 174-2026 CPS-AG (145896)</t>
  </si>
  <si>
    <t>CO1.PCCNTR.8948859</t>
  </si>
  <si>
    <t>GINA PAOLA GONZALEZ LOPEZ</t>
  </si>
  <si>
    <t xml:space="preserve"> 175-2026 CPS-AG (145896)</t>
  </si>
  <si>
    <t xml:space="preserve">	CO1.PCCNTR.8949107</t>
  </si>
  <si>
    <t>LUIS ANTONIO ALDANA DIAZ</t>
  </si>
  <si>
    <t xml:space="preserve"> 176-2026 CPS-AG (145896)</t>
  </si>
  <si>
    <t>CO1.PCCNTR.8949060</t>
  </si>
  <si>
    <t>LILIANA RAMIREZ OME</t>
  </si>
  <si>
    <t xml:space="preserve"> 177-2026 CPS-P (148370)</t>
  </si>
  <si>
    <t xml:space="preserve">	CO1.PCCNTR.8954430</t>
  </si>
  <si>
    <t>WILLIAM FERNEY MARTINEZ VASQUEZ</t>
  </si>
  <si>
    <t xml:space="preserve"> 178-2026 CPS-AG (145910)</t>
  </si>
  <si>
    <t>FDLRUU-CD-094-2026 (145910)</t>
  </si>
  <si>
    <t>https://community.secop.gov.co/Public/Tendering/OpportunityDetail/Index?noticeUID=CO1.NTC.9585206&amp;isFromPublicArea=True&amp;isModal=False</t>
  </si>
  <si>
    <t xml:space="preserve">	CO1.PCCNTR.8952007</t>
  </si>
  <si>
    <t>CO1.BDOS.9466148</t>
  </si>
  <si>
    <t>RUXLAN ENRIQUE PALACIO</t>
  </si>
  <si>
    <t>PRESTAR SERVICIOS DE APOYO ADMINISTRATIVO Y ASISTENCIAL A LA ALCALDÍA LOCAL DE RAFAEL URIBE URIBE EN EL CENTRO DE INFORMACIÓN Y DOCUMENTACIÓN (CDI), PARA LA ENTREGA Y NOTIFICACIÓN DE CORRESPONDENCIA GENERADA POR LA ENTIDAD</t>
  </si>
  <si>
    <t>CDI</t>
  </si>
  <si>
    <t xml:space="preserve">Paola Fernanda Sierra Rodriguez </t>
  </si>
  <si>
    <t xml:space="preserve">1. Apoyar el proceso de clasificación, notificación y entrega de la correspondencia interna y externa, fijación
de avisos y documentos generados por la Alcaldía Local de Rafael Uribe Uribe, Conforme a los lineamientos
establecidos por la Secretaría Distrital de Gobierno.
2. Verificar que las comunicaciones externas e internas, avisos y documentos que recibe y entrega, se
encuentren completos, organizados, foliados y debidamente relacionados en las planillas respectivas.
3. Establecer diariamente el itinerario de entrega de las comunicaciones externas e internas, avisos y
documentos, atendiendo el orden de prioridad que le haya indicado el correspondiente supervisor.
4. Entregar diariamente al Centro de Documentación e Información -CDI de la localidad, los acuses de recibo
de las comunicaciones externas e internas y documentos entregados, dentro de los 5 días hábiles siguientes
a su recibo, para su digitalización en el Aplicativo de Gestión Documental - ORFEO de la Secretaría Distrital
de Gobierno, así como entregar la justificación escrita y/o reporte de las causas que ocasionaron la no
entrega oportuna de la correspondencia encomendada, si fuere el caso 5. Diligenciar los Formatos de Devolución de Comunicaciones GDI-GPD-F005 y de Notificación de entrega
código GDI-GPD-F131, según sea el caso, cada vez que se requiera.
6. Las demás que se le asignen y que surjan de la naturaleza del Contrato.
</t>
  </si>
  <si>
    <t xml:space="preserve"> 179-2026 CPS-P (145918)</t>
  </si>
  <si>
    <t>FDLRUU-CD-095-2026 (145918)</t>
  </si>
  <si>
    <t>https://community.secop.gov.co/Public/Tendering/OpportunityDetail/Index?noticeUID=CO1.NTC.9590198&amp;isFromPublicArea=True&amp;isModal=False</t>
  </si>
  <si>
    <t xml:space="preserve">	CO1.PCCNTR.8966800</t>
  </si>
  <si>
    <t>CO1.BDOS.9470149</t>
  </si>
  <si>
    <t>NICOLAS MORENO SANCHEZ</t>
  </si>
  <si>
    <t>PRESTAR LOS SERVICIOS PROFESIONALES EN EL ÁREA DE GESTIÓN DE DESARROLLO LOCAL PARA EL SEGUIMIENTO, ANÁLISIS Y PRESENTACIÓN DE LA INFORMACIÓN FINANCIERA Y CONTABLE EN CUMPLIMIENTO DEL MARCO NORMATIVO CONTABLE</t>
  </si>
  <si>
    <t>LUISA FERNANDA GUZMAN MARTINEZ</t>
  </si>
  <si>
    <t>CONTABILIDAD</t>
  </si>
  <si>
    <t>1. Revisar los soportes, liquidación de descuentos e impuestos y causación de los compromisos y obligaciones
adquiridos por el FDLRUU, conforme a la normatividad vigente.
2. Brindar apoyo en el registro, gestión y cargue de la información contable en el sistema SICAPITAL
dispuesto por la SDG y la SDH, de los compromisos, descuentos tributarios y los procesos que se ejecutan
en BOGDATA y Limay a través SICO, SAE, SAI, y la elaboración y transmisión de los reportes de
información Distritales y Nacionales.
3. Participar en las labores profesionales designadas por contador del FDLRUU en la realización de las
conciliaciones periódicas con la Tesorería Distrital, Entidades Públicas y Privadas, Almacén y demás áreas
del FDLRUU que así lo requieran 4. Participar de las actividades relacionadas con los cierres contables con periodicidad mensual, trimestral y
anual en lo relacionado con registro de ajustes, conciliaciones, elaboración de informes, reportes a entes de
control, formatos y formularios.
5. Participar de la ejecución de las actividades relacionadas con el comité de sostenibilidad contable y la
depuración de saldos contables.
6. Proyectar los documentos u oficios para dar respuesta oportuna a los derechos de petición que por
competencia le sean asignados en los términos establecidos en la legislación vigente y a la correspondencia
que le sea asignada a través del aplicativo ORFEO o correo institucional.
7. Prestar el servicio de atención a la ciudadanía relacionado con el objeto y naturaleza del contrato de manera
oportuna, con calidad y calidez.
8. Realizar el control del archivo documental contable, destinación de soportes y su clasificación conforme a
la tabla de retención documental vigente.
9. Las demás que le asigne el supervisor y/o apoyo a la supervisión que se generen en el marco del objeto
contractual</t>
  </si>
  <si>
    <t xml:space="preserve"> 180-2026 CPS-AG (145905)</t>
  </si>
  <si>
    <t>FDLRUU-CD-096-2026 (145905)</t>
  </si>
  <si>
    <t>https://community.secop.gov.co/Public/Tendering/OpportunityDetail/Index?noticeUID=CO1.NTC.9583977&amp;isFromPublicArea=True&amp;isModal=False</t>
  </si>
  <si>
    <t>CO1.PCCNTR.9103537</t>
  </si>
  <si>
    <t>CO1.BDOS.9460115</t>
  </si>
  <si>
    <t>DAVID ALEJANDRO LAYTON ROJAS</t>
  </si>
  <si>
    <t>PRESTAR SERVICIO ASISTENCIALES EN LAS LABORES ADMINISTRATIVAS Y OPERATIVAS QUE SE REQUIERAN EN EL ÁREA DE GESTION DESARROLLO LOCAL DE LA ALCALDIA LOCAL DE RAFAEL URIBE URIBE</t>
  </si>
  <si>
    <t>Terminación anticipada</t>
  </si>
  <si>
    <t>1. Apoyar la recepción, radicación, registro, organización, conservación, distribución, relación, clasificación
y/o entrega de la correspondencia que diariamente recibe y envía el CDI, incluida en el aplicativo de Gestión
Documental, conforme a los lineamientos establecidos por la Secretaría de Gobierno.
2. Llevar control de la documentación recibida, planillada para envío, devuelta por los motorizados, entregada
a las dependencias y publicadas por edicto, según le sea asignado, e informar oportunamente al supervisor
los retrasos o contingencias presentadas en el área.
3. Apoyar la gestión documental y archivo del Área de Gestión de Desarrollo Local, conforme a los
lineamientos establecidos por la entidad.
4. Apoyar la recepción de llamadas telefónicas a través del PBX, atendiendo los protocolos dispuestos por la
Secretaría Distrital de Gobierno.5. Apoyar la elaboración, radicación, entrega y archivo de documentos, memorandos y oficios cuando le sea
requerido por el Profesional Especializado 222-24 del Fondo de Desarrollo Local relacionados con la
naturaleza del contrato.
6. Las demás obligaciones que sean asignadas por el Profesional Especializado 222-24 del Área de Desarrollo
Local y de acuerdo con el objeto del contrato</t>
  </si>
  <si>
    <t xml:space="preserve"> 181-2026 CPS-P (148448)</t>
  </si>
  <si>
    <t xml:space="preserve">	CO1.PCCNTR.8953644</t>
  </si>
  <si>
    <t>JOHAN NICOLAS SARMIENTO RODRIGUEZ</t>
  </si>
  <si>
    <t xml:space="preserve"> 182-2026 CPS-P (148454)</t>
  </si>
  <si>
    <t>FDLRUU-CD-097-2026 (148454)</t>
  </si>
  <si>
    <t>https://community.secop.gov.co/Public/Tendering/OpportunityDetail/Index?noticeUID=CO1.NTC.9580687&amp;isFromPublicArea=True&amp;isModal=False</t>
  </si>
  <si>
    <t>CO1.PCCNTR.8956368</t>
  </si>
  <si>
    <t>CO1.BDOS.9566783</t>
  </si>
  <si>
    <t>LIZTH JURANY HERNANDEZ SANABRIA </t>
  </si>
  <si>
    <t>PRESTAR SERVICIOS PROFESIONALES EN LA ARTICULACIÓN, ASISTENCIA Y ACOMPAÑAMIENTO DE LOS PROCESOS DE PLANEACIÓN LOCAL, PARA LA PROMOCIÓN DE LA PARTICIPACIÓN DE LAS MUJERES Y DE LA EQUIDAD DE GÉNERO, PARA MATERIALIZAR EN LA LOCALIDAD LAS ESTRATEGIAS DE TERRITORIALIZACIÓN Y TRANSVERSALIZACIÓN DE LA POLÍTICA PUBLICA DE MUJERES Y EQUIDAD DE GÉNERO, PPMYEG</t>
  </si>
  <si>
    <t>1 . participar activamente de la implementación de la política publica de mujeres y equidad de género, a nivel
local.
2 . elaborar el diagnóstico, formulación y aprobación de planes, programas, proyectos, presupuestos y
actividades de gestión pública en las localidades, con el propósito de garantizar la transversalidad del enfoque
de género, de derechos de las mujeres y diferencial de acuerdo con la política publica de mujeres y equidad
de género.3 .efectuar la planeación, gestión, convocatoria, acompañamiento y seguimiento a la participación e
instancias de las mujeres y de enfoque de género, en vía de fortalecer sus procesos de participación,
representación e incidencia en la dinámica a nivel local.
4 . servir de enlace entre las instancias de mujeres y de enfoques diferenciales, con las autoridades locales, a
fin de visibilizar sus demandas y propuestas para garantizar el ejercicio de sus derechos.
5 asegurar la coordinación interinstitucional para los temas relacionados con la ppmeyg y mantener
constante articulación con la secretaría distrital
6 . orientar y liderar la construcción de acciones locales encaminadas a visibilizar los derechos de las mujeres
en sus diferencias y diversidad</t>
  </si>
  <si>
    <t xml:space="preserve"> 183-2026 CPS-P (148455)</t>
  </si>
  <si>
    <t>FDLRUU-CD-098-2026 (148455)</t>
  </si>
  <si>
    <t>https://community.secop.gov.co/Public/Tendering/OpportunityDetail/Index?noticeUID=CO1.NTC.9581935&amp;isFromPublicArea=True&amp;isModal=False</t>
  </si>
  <si>
    <t>CO1.PCCNTR.8957690</t>
  </si>
  <si>
    <t>CO1.BDOS.9567957</t>
  </si>
  <si>
    <t>CRISTIAN CAMILO GARAVITO MARTINEZ</t>
  </si>
  <si>
    <t>1. llevar a cabo la articulación, orientación, coordinación y asistencia en los espacios de participación
ciudadana y comunitaria y las instancias de participación local que se le asignen.
2. realizar las actividades de gestión, acompañamiento y apoyo derivadas de los planes de acción, procesos
y actividades definidas en el marco de las instancias y procesos de participación en la localidad.
3. proyectar el plan de acción de las instancias de participación e iniciativa de participación que se le
asignen, hacer seguimiento y reportar avances con base en el plan de desarrollo local y sus programas,
proyectos e iniciativas. 4. desarrollar procesos de construcción, consolidación de información para la formulación de documentos
relacionados con las instancias de participación que se le asignen, así como apoyar en dar respuesta a
las solicitudes que se deriven para el desarrollo de la inversión del pdl en temas de participación.
5. asistir a la administración local en las diferentes reuniones, mesas de trabajo y jornadas convocadas por
las entidades y comunidades que se atienden en el proceso de planeación participativo y realizar los
reportes requeridos.
6. desarrollar y apoyar procesos de rendición de cuentas, mediante la consolidación y cargue de la
información diferencial para los organismos de control, instancias, grupos poblacionales y territoriales
según se solicite.
7. fortalecer los procesos interinstitucionales y de participación distritales y locales para la gestión del
desarrollo local, con sus respectivas evidencias y cargue de reporte respectivo.
8. apoyar las demás actividades que se generen en el área de gestión de desarrollo local y que le sean
asignadas</t>
  </si>
  <si>
    <t xml:space="preserve"> 184-2026 CPS-AG (148457)</t>
  </si>
  <si>
    <t>FDLRUU-CD-099-2026 (148457)</t>
  </si>
  <si>
    <t>https://community.secop.gov.co/Public/Tendering/OpportunityDetail/Index?noticeUID=CO1.NTC.9582568&amp;isFromPublicArea=True&amp;isModal=False</t>
  </si>
  <si>
    <t xml:space="preserve">	CO1.PCCNTR.8957912</t>
  </si>
  <si>
    <t>CO1.BDOS.9568566</t>
  </si>
  <si>
    <t>NICOLE DAIAN STEVENS SANTANA </t>
  </si>
  <si>
    <t>PRESTAR LOS SERVICIOS TECNICOS COMO GESTOR COMUNITARIO EN LOS ESPACIOS DE PARTICIPACIÓN DE RAFAEL URIBE URIBE CON ENFOQUE EN LA COMUNIDAD</t>
  </si>
  <si>
    <t>1. apoyar la realización de funciones de carácter técnico y administrativo en temas de participación con el
fin de facilitar el desarrollo de ejecución eficiente y efectivo de las actividades.
2 .apoyar en temas de participación relacionados con la gestión de asuntos referentes a disponibilidad de
espacios, equipos transporte, suministros y demás elementos requeridos para el desarrollo de las actividades.
3 . acompañar a la alcaldía local técnicamente en los consejos locales o instancias de participación en los que
se le requiera.4 .apoyar la asistencia y atención a la ciudadanía relacionado con el plan de desarrollo local y sus programas,
proyectos e iniciativas de participación ciudadana.
5 apoyar la recepción y/o proyección de documentos que le sean asignados a través del aplicativo orfeo y
una vez finalizado, gestionar la disposición física o digital del mismo.
6 .asistir a las reuniones, comités, capacitaciones, entre otros que se le deleguen evidenciando la participación
y el cargue de información relacionada.
7 las demás obligaciones que se le asignen y que surjan de la naturaleza del contrato.</t>
  </si>
  <si>
    <t xml:space="preserve"> 185-2026 CPS-AG (145967)</t>
  </si>
  <si>
    <t>FDLRUU-CD-100-2026 (145967)</t>
  </si>
  <si>
    <t>https://community.secop.gov.co/Public/Tendering/OpportunityDetail/Index?noticeUID=CO1.NTC.9588251&amp;isFromPublicArea=True&amp;isModal=False</t>
  </si>
  <si>
    <t>CO1.PCCNTR.8955762</t>
  </si>
  <si>
    <t>CO1.BDOS.9573088</t>
  </si>
  <si>
    <t>JENNY ELVIRA PRIETO OLARTE</t>
  </si>
  <si>
    <t>PRESTAR SERVICIOS DE APOYO TECNICO PARA APOYAR LA FORMULACION, EJECUCION Y SEGUIMIENTO DE LOS PROYECTOS DE INVERSION QUE FORMAN PARTE DEL PLAN DE DESARROLLO LOCAL DE LA LOCALIDAD DE RAFAEL URIBE URIBE</t>
  </si>
  <si>
    <t>OSCAR IVAN RODRÍGUEZ ALBARRACÍN</t>
  </si>
  <si>
    <t>Jennifer  Marory Colmenares Ardila</t>
  </si>
  <si>
    <t xml:space="preserve"> 1. Apoyar en la elaboración de diagnósticos, presentaciones, documentos técnicos, análisis del
sector, estudios de mercado, herramientas de seguimiento y ejecución y todos los demás que hagan parte de la
formulación y ejecución de los proyectos de inversión del Fondo de Desarrollo Local de Rafael Uribe Uribe 2 .
Apoyar en la elaboración de actas de reuniones, comunicaciones, registro de información en los aplicativos y/o
herramientas del nivel central, Alcaldía Local, respuestas a requerimientos; así como herramientas que se requieran
para la formulación y ejecución de los proyectos de inversión y demás documentos requeridos por el supervisor (a)
del contrato. 3 . Apoyar y mantener actualizadas las carpetas físicas y expedientes magnéticos con la información de
los contratos, proyectos de inversión que le sean designados por el supervisor (a) del contrato. 4 . Apoyar y/o asistir
a las actividades, reuniones presenciales y/o virtuales, capacitaciones entre otros que se generen en el marco de los
Proyectos de Inversión del Fondo de Desarrollo Local de Rafael Uribe Uribe. 5. Presentar el informe mensual de
actividades con las evidencias que soportan la ejecución de las obligaciones específicas del contrato. 6 . Las demás
que sean asignadas por el supervisor y/o apoyo a la supervisión del contrato
</t>
  </si>
  <si>
    <t xml:space="preserve"> 186-2026 CPS-AG (147859)</t>
  </si>
  <si>
    <t>FDLRUU-CD-101-2026 (147859)</t>
  </si>
  <si>
    <t>https://community.secop.gov.co/Public/Tendering/OpportunityDetail/Index?noticeUID=CO1.NTC.9592561&amp;isFromPublicArea=True&amp;isModal=False</t>
  </si>
  <si>
    <t>CO1.PCCNTR.8964021</t>
  </si>
  <si>
    <t>CO1.BDOS.9577465</t>
  </si>
  <si>
    <t>LUIS ALBERTO PINTO HERRERA</t>
  </si>
  <si>
    <t>RAFAEL ANTONIO MACHUCA JIMENEZ</t>
  </si>
  <si>
    <t>PRESTAR SUS SERVICIOS ASISTENCIALES COMO AYUDANTE DE OBRA COMPLEMENTARIA A LAS ACCIÓNES DE MOVILIDAD Y MANTENIMIENTO VIAL CON MATERIAL FRESADO Y EMULSIÓN ASFÁLTICA REALIZADAS CON LA MAQUINARIA PESADA Y SUS OPERARIOS EN LA LOCALIDAD DE RAFAEL URIBE URIBE.</t>
  </si>
  <si>
    <t>2737 </t>
  </si>
  <si>
    <t>1. Apoyar al Maestro de obra en la ejecución de las obras complementarias a los mantenimientos viales cada vez
que se requiera y según la programación del FDL.
2. Apoyar a los operarios de maquinaria amarilla en el proceso de mezclado del fresado aportado por la UMV
con la emulsión para la ejecución de las intervenciones viales que se realicen con la maquinaria pesada
propiedad de la Alcaldía Local.
3. Garantizar la ejecución de las obras complementarias a las intervenciones con los lineamientos de seguridad
entregados por el Profesional encargado del FDL.
4. Las demás inherentes a sus obligaciones específicas, que se requieran para el cabal cumplimiento del objeto
contractual.
5. Realizar actividades de selección, extendida y nivelada de materiales granulares estabilizados.6. Realizar las excavaciones manuales requeridas para la instalación de materiales prefabricados y remates de
obra.
7. Garantizar el uso adecuado de las herramientas y demás elementos suministrados por el contratante para la
ejecución de sus funciones.
8. Garantizar la implementación de los cerramientos, uso adecuado de los implementos de protección personal
(EPP).
9. Realizar el cargue de materiales a manera de trasiego correspondientes para el desarrollo de las obras
ejecutadas en el marco del programa de gestión compartida.</t>
  </si>
  <si>
    <t xml:space="preserve"> 187-2026 CPS-AG (147859)</t>
  </si>
  <si>
    <t>CO1.PCCNTR.8967050</t>
  </si>
  <si>
    <t>JEISSON STIVEN GASPAR GARCIA</t>
  </si>
  <si>
    <t xml:space="preserve"> 188-2026 CPS-AG (147859)</t>
  </si>
  <si>
    <t>https://community.secop.gov.co/Public/Tendering/OpportunityDetail/Index?noticeUID=CO1.NTC.9594910&amp;isFromPublicArea=True&amp;isModal=False</t>
  </si>
  <si>
    <t xml:space="preserve">	CO1.PCCNTR.8967252</t>
  </si>
  <si>
    <t>.CO1.BDOS.9580916</t>
  </si>
  <si>
    <t>WILLIAM ALBERTO RIOS GONZALEZ</t>
  </si>
  <si>
    <t>FABIAN DAVID PRIETO OLARTE</t>
  </si>
  <si>
    <t>1. Apoyar al Maestro de obra en la ejecución de las obras complementarias a los mantenimientos viales cada vez
que se requiera y según la programación del FDL.
2. Apoyar a los operarios de maquinaria amarilla en el proceso de mezclado del fresado aportado por la UMV
con la emulsión para la ejecución de las intervenciones viales que se realicen con la maquinaria pesada
propiedad de la Alcaldía Local.
3. Garantizar la ejecución de las obras complementarias a las intervenciones con los lineamientos de seguridad
entregados por el Profesional encargado del FDL.
4. Las demás inherentes a sus obligaciones específicas, que se requieran para el cabal cumplimiento del objeto
contractual.
5. Realizar actividades de selección, extendida y nivelada de materiales granulares estabilizados 6. Realizar las excavaciones manuales requeridas para la instalación de materiales prefabricados y remates de
obra.
7. Garantizar el uso adecuado de las herramientas y demás elementos suministrados por el contratante para la
ejecución de sus funciones.
8. Garantizar la implementación de los cerramientos, uso adecuado de los implementos de protección personal
(EPP).
9. Realizar el cargue de materiales a manera de trasiego correspondientes para el desarrollo de las obras
ejecutadas en el marco del programa de gestión compartida</t>
  </si>
  <si>
    <t xml:space="preserve"> 189-2026 CPS-AG (145905)</t>
  </si>
  <si>
    <t>CO1.PCCNTR.8953340</t>
  </si>
  <si>
    <t>CARLOS ALBERTO QUIROGA LARA</t>
  </si>
  <si>
    <t xml:space="preserve"> 190-2026 CPS-AG (147855)</t>
  </si>
  <si>
    <t>CO1.PCCNTR.8954964</t>
  </si>
  <si>
    <t>SANDRA BIBIANA ROMERO CALDERON</t>
  </si>
  <si>
    <t xml:space="preserve"> 191-2026 CPS-AG (147855)</t>
  </si>
  <si>
    <t>CO1.PCCNTR.8948376</t>
  </si>
  <si>
    <t>HAYDUK RODRIGUEZ UBAQUE</t>
  </si>
  <si>
    <t xml:space="preserve"> 192-2026 CPS-AG (147855)</t>
  </si>
  <si>
    <t xml:space="preserve">	CO1.PCCNTR.8952604</t>
  </si>
  <si>
    <t>JORGE HUMBERTO MONTENEGRO</t>
  </si>
  <si>
    <t xml:space="preserve"> 193-2026 CPS-AG (147855)</t>
  </si>
  <si>
    <t xml:space="preserve">	CO1.PCCNTR.8953823</t>
  </si>
  <si>
    <t>GERMAN SANCHEZ NAVARRETE</t>
  </si>
  <si>
    <t xml:space="preserve"> 194-2026 CPS-AG (147855)</t>
  </si>
  <si>
    <t>CO1.PCCNTR.8954496</t>
  </si>
  <si>
    <t xml:space="preserve"> JEISSON RENE BARRETO SANCHEZ</t>
  </si>
  <si>
    <t>JHON SEBASTIAN SABOGAL SEGURA</t>
  </si>
  <si>
    <t xml:space="preserve"> 195-2026 CPS-AG (147855)</t>
  </si>
  <si>
    <t xml:space="preserve">	CO1.PCCNTR.8954204</t>
  </si>
  <si>
    <t>GLORIA FLOR ALBA RINCON BUITRAGO</t>
  </si>
  <si>
    <t xml:space="preserve"> 196-2026 CPS-AG (147855)</t>
  </si>
  <si>
    <t>CO1.PCCNTR.8955608</t>
  </si>
  <si>
    <t>SILVIA NORA GIRON</t>
  </si>
  <si>
    <t xml:space="preserve"> 197-2026 CPS-AG (147855)</t>
  </si>
  <si>
    <t xml:space="preserve">	CO1.PCCNTR.8954289</t>
  </si>
  <si>
    <t>WEHIMAR MARTINEZ ARIAS</t>
  </si>
  <si>
    <t xml:space="preserve"> 198-2026 CPS-AG (147855)</t>
  </si>
  <si>
    <t>CO1.PCCNTR.8949416</t>
  </si>
  <si>
    <t>WILLIAM ERNESTO MUÑOZ SANCHEZ</t>
  </si>
  <si>
    <t xml:space="preserve"> 199-2026 CPS-AG (147855)</t>
  </si>
  <si>
    <t>CO1.PCCNTR.8947764</t>
  </si>
  <si>
    <t>BEATRIZ PACHON FRANCO</t>
  </si>
  <si>
    <t xml:space="preserve"> 200-2026 CPS-P (151404)</t>
  </si>
  <si>
    <t>CO1.PCCNTR.8947206</t>
  </si>
  <si>
    <t>CLAUDIA STELLA GUEVARA RUIZ</t>
  </si>
  <si>
    <t xml:space="preserve"> 201-2026 CPS-P (151404)</t>
  </si>
  <si>
    <t>CO1.PCCNTR.8947406</t>
  </si>
  <si>
    <t>ANGELA IBANA ROPERO PINEDA</t>
  </si>
  <si>
    <t xml:space="preserve"> 202-2026 CPS-P (151404)</t>
  </si>
  <si>
    <t xml:space="preserve">	CO1.PCCNTR.8947551</t>
  </si>
  <si>
    <t>ANGIE KATERINE FORERO ESLAVA</t>
  </si>
  <si>
    <t xml:space="preserve"> 203-2026 CPS-P (151404)</t>
  </si>
  <si>
    <t>CO1.PCCNTR.8949178</t>
  </si>
  <si>
    <t>DAYSI JHANETH CUBILLOS SUAREZ</t>
  </si>
  <si>
    <t xml:space="preserve"> 204-2026 CPS-P (151404)</t>
  </si>
  <si>
    <t xml:space="preserve">	CO1.PCCNTR.8948979</t>
  </si>
  <si>
    <t>DANIEL VELASCO MONSALVE</t>
  </si>
  <si>
    <t xml:space="preserve"> 205-2026 CPS-P (151404)</t>
  </si>
  <si>
    <t>CO1.PCCNTR.8949764</t>
  </si>
  <si>
    <t>NATHAN SAMUEL URBINA TORRES</t>
  </si>
  <si>
    <t xml:space="preserve"> 206-2026 CPS-P (151404)</t>
  </si>
  <si>
    <t>CO1.PCCNTR.8953820</t>
  </si>
  <si>
    <t>JENNIFER ESPERANZA LILCHYN FLOREZ</t>
  </si>
  <si>
    <t xml:space="preserve"> 207-2026 CPS-P (151404)</t>
  </si>
  <si>
    <t xml:space="preserve">	CO1.PCCNTR.8953594</t>
  </si>
  <si>
    <t>DANIELA ALEJANDRA JIMENEZ ABRIL</t>
  </si>
  <si>
    <t xml:space="preserve"> 208-2026 CPS-P (151404)</t>
  </si>
  <si>
    <t>CO1.PCCNTR.8954841</t>
  </si>
  <si>
    <t>DEISY ANGELICA CASTIBLANCO MURCIA</t>
  </si>
  <si>
    <t xml:space="preserve"> 209-2026 CPS-P (145959)</t>
  </si>
  <si>
    <t>CO1.PCCNTR.8947064</t>
  </si>
  <si>
    <t>CRISTIAN CAMILO SUA LOPEZ</t>
  </si>
  <si>
    <t xml:space="preserve"> 210-2026 CPS-P (148257)</t>
  </si>
  <si>
    <t xml:space="preserve">	CO1.PCCNTR.8958491</t>
  </si>
  <si>
    <t>GERMAN ALVAREZ VALBUENA</t>
  </si>
  <si>
    <t xml:space="preserve"> 211-2026 CPS-P (148257)</t>
  </si>
  <si>
    <t xml:space="preserve">	CO1.PCCNTR.8959234</t>
  </si>
  <si>
    <t>PAULA ANDREA RIAÑO ACUÑA</t>
  </si>
  <si>
    <t xml:space="preserve"> 212-2026 CPS-P (148257)</t>
  </si>
  <si>
    <t xml:space="preserve">	CO1.PCCNTR.8959624</t>
  </si>
  <si>
    <t>LUZ ANGELA ACEVEDO RUIZ </t>
  </si>
  <si>
    <t xml:space="preserve"> 213-2026 CPS-P (148371)</t>
  </si>
  <si>
    <t>CO1.PCCNTR.8971115</t>
  </si>
  <si>
    <t>GLORIA ISABEL CASTILLO GARCIA</t>
  </si>
  <si>
    <t xml:space="preserve"> 214-2026 CPS-P (148371)</t>
  </si>
  <si>
    <t>CO1.PCCNTR.8971195</t>
  </si>
  <si>
    <t>YENNY JULIANA ANGARITA PEÑARANDA</t>
  </si>
  <si>
    <t xml:space="preserve"> 215-2026 CPS-AG (145890)</t>
  </si>
  <si>
    <t>FDLRUU-CD-102-2026 (145890)</t>
  </si>
  <si>
    <t>https://community.secop.gov.co/Public/Tendering/OpportunityDetail/Index?noticeUID=CO1.NTC.9592880&amp;isFromPublicArea=True&amp;isModal=False</t>
  </si>
  <si>
    <t>CO1.PCCNTR.8960713</t>
  </si>
  <si>
    <t>CO1.BDOS.9451751</t>
  </si>
  <si>
    <t>ALEZ YOBANI BOCIGA PEÑA</t>
  </si>
  <si>
    <t>PRESTAR SERVICIOS DE APOYO A LA GESTIÓN ADMINISTRATIVA, MEDIANTE EL ACOMPAÑAMIENTO EN ACTIVIDADES RELACIONADAS CON LA REVISIÓN DOCUMENTAL, ATENCIÓN DE SOLICITUDES, MANEJO DE INFORMACIÓN EN APLICATIVOS INSTITUCIONALES Y GESTIÓN DE BASES DE DATOS, EN EL MARCO DE LOS PROCESOS MISIONALES Y DE SOPORTE DE LA ENTIDAD.</t>
  </si>
  <si>
    <t>ADMINISTRATIVA</t>
  </si>
  <si>
    <t>1. Apoyar la revisión documental requerida para el trámite de cuentas de cobro y demás
documentos administrativos, conforme a los lineamientos establecidos por la Entidad. 2. Apoyar en la gestión de
la información en los aplicativos institucionales asignados, tales como ORFEO, SECOP, SIPSE u otros sistemas
dispuestos por la Entidad. 3. Atender y dar respuesta oportuna a solicitudes internas y externas, relacionadas con
los procesos administrativos del área asignada. 4. Apoyar en la verificación operativa de procesos, realizando
seguimiento a actividades, registros y cumplimiento de procedimientos según lo establecido por la Entidad. 5.
Administrar, consolidar y actualizar bases de datos, asegurando la calidad, integridad y oportunidad de la
información manejada. 6. Elaborar informes, reportes y demás documentos que sean requeridos por el supervisor
del contrato y/o apoyo a la gestión. 7. Guardar confidencialidad y reserva sobre la información a la que tenga
acceso en desarrollo de sus funciones, en cumplimiento de las normas aplicables. 8. Participar en reuniones de
trabajo y espacios de coordinación, cuando sea requerido, aportando insumos técnicos o administrativos según
su rol. 9. Ejecutar las demás actividades afines y complementarias al objeto del contrato, que sean asignadas por
el supervisor y/o apoyo a la supervisión que guarden relación con la naturaleza del contrato.</t>
  </si>
  <si>
    <t xml:space="preserve"> 216-2026 CPS-P (145959)</t>
  </si>
  <si>
    <t>CO1.PCCNTR.8952860</t>
  </si>
  <si>
    <t xml:space="preserve"> IVAN ANDRES IBARRA ESTUPIÑAN</t>
  </si>
  <si>
    <t xml:space="preserve"> 217-2026 CPS-P (145959)</t>
  </si>
  <si>
    <t>CO1.PCCNTR.8954205</t>
  </si>
  <si>
    <t xml:space="preserve">	CO1.PCCNTR.8954205</t>
  </si>
  <si>
    <t>LUISA FERNANDA CAMELO RAMIREZ</t>
  </si>
  <si>
    <t xml:space="preserve"> 218-2026 CPS-P (151264)</t>
  </si>
  <si>
    <t>FDLRUU-CD-103-2026 (151264)</t>
  </si>
  <si>
    <t>https://community.secop.gov.co/Public/Tendering/OpportunityDetail/Index?noticeUID=CO1.NTC.9600226&amp;isFromPublicArea=True&amp;isModal=False</t>
  </si>
  <si>
    <t>CO1.PCCNTR.8970063</t>
  </si>
  <si>
    <t>CO1.BDOS.9450353</t>
  </si>
  <si>
    <t>JUAN CARLOS AMAYA NOSSA</t>
  </si>
  <si>
    <t>PRESTAR SERVICIOS PROFESIONALES ESPECIALIZADOS AL FONDO DE DESARROLLO LOCAL DE RAFAEL URIBE URIBE EN LOS TRAMITES RELACIONADOS CON LA GESTION DE OBLIGACIONES POR PAGAR Y LIQUIDACIONES DE CONTRATOS Y/O CONVENIOS SUSCRITOS POR EL FONDO</t>
  </si>
  <si>
    <t>OBLIGACIONES POR PAGAR</t>
  </si>
  <si>
    <t>Estefania Casallas Riaño</t>
  </si>
  <si>
    <t>1 . Proyectar de forma oportuna las respuestas a la correspondencia, derechos de petición y
requerimientos que efectúen los diferentes entes de control, corporaciones públicas y ciudadanía en general, que
hayan sido designadas por el despacho o que sean remitidas por medio del aplicativo de gestión documental que
establezca la SDG, dando cumplimiento estricto a los tiempos que exige la norma. 2 . Participar en la proyección,
revisión y demás gestiones necesarias en la etapa de liquidación de los contratos y/o convenios suscritos por el
Fondo de Desarrollo Local de Rafael Uribe Uribe. 3 . Realizar el seguimiento a través de bases de datos y demás
herramientas de la información y las telecomunicaciones, de las obligaciones por pagar a cargo del Fondo. 4 .
Presentar alertas al(la) Alcalde(sa) local respecto de situaciones que se presenten con contratos y/o convenios que
afecten o tengan incidencia en la etapa poscontractual. 5 . Asistir a las reuniones a las que sea citado o designado,
para la atención de los asuntos relacionados con el objeto contractual. 6 . Brindar apoyo al (la) Alcalde (sa) Local
respecto de la solución de los problemas que se evidencien en el proceso de liquidación de los contratos y/o
convenios suscritos por el Fondo de Desarrollo Local de Rafael Uribe Uribe, proponiendo y adelantando las acciones
necesarias de acuerdo con la normatividad vigente. aplicable y demás procedimientos de la entidad. 7 . Proyectar,
depurar y revisar los documentos generados con ocasion a la depuración de las obligaciones por pagar derivado de
los contratos y/o convenios suscritos por el Fondo de Desarrollo Local de Rafael Uribe Uribe, realizando el análisis
tecnico respectivo. 8 . Presentar informes respecto de los trámites a cargo de manera periódica durante la ejecución
y hasta la liquidación de los contratos que le sean asignados. 9 . Ejercer en la Alcaldesa Local de Rafael Uribe como
apoyo a la supervision de los contratos que le sean designados. 10 . Las demás que le asigne el (la) Alcalde (sa) Local
y que surjan de la naturaleza del contrato.</t>
  </si>
  <si>
    <t xml:space="preserve"> 219-2026 CPS-P (148429)</t>
  </si>
  <si>
    <t>FDLRUU-CD-104-2026 (148429)</t>
  </si>
  <si>
    <t>https://community.secop.gov.co/Public/Tendering/OpportunityDetail/Index?noticeUID=CO1.NTC.9600175&amp;isFromPublicArea=True&amp;isModal=False</t>
  </si>
  <si>
    <t>CO1.PCCNTR.8971716</t>
  </si>
  <si>
    <t xml:space="preserve">	CO1.PCCNTR.8971716</t>
  </si>
  <si>
    <t>JUAN SEBASTIAN ALDANA CARRILLO</t>
  </si>
  <si>
    <t xml:space="preserve">PRESTAR LOS SERVICIOS PROFESIONALES Y TECNICOS EN EL SEGUIMIENTO DE PAGOS, ACTUALIZACIÓN, LIQUIDACIÓN Y DEPURACIÓN DE LAS OBLIGACIONES POR PAGAR DE CONTRATOS DE OBRA PUBLICA E INFRAESTRUCTURA DE VIGENCIAS ANTERIORES QUE SE ENCUENTRAN VIGENTES EN EL FONDO DE DESARROLLO LOCAL DE RAFAEL URIBE URIBE.	 </t>
  </si>
  <si>
    <t xml:space="preserve">1. Revisar, verificar y hacer seguimiento a las cuentas que por la naturaleza de su contrato le sean
asignadas para la gestión y trámite del pago correspondiente. 2 . Prestar asesoría tecnica y profesional, emitir los
conceptos técnicos en temas relacionados con las obligaciones por pagar, referente a los contratos y/o convenios de
obra, interventoria que se encuentren en proceso de pagos y/o liquidación para dar continuidad a los procesos
propios de la entidad. 3 . Realizar la revisión y verificación de los contratos que requieran liquidación y que le sean
asignados, proyectando el acta correspondiente para tal fin, atendiendo a los lineamientos y procedimientos
establecidos, con el objetivo de finalizar los procesos de contratación que tiene la entidad y presentándola para firma
del Alcalde Local. 4 . Realizar seguimiento y dar respuesta oportuna a los requerimientos técnicos sobre los contratos
que se encuentran en trámite de pago, y/o liquidación, verificando que aquellos cumplan la normatividad y requisitos
contractuales para que se realice exitosa y adecuadamente el proceso de liquidación, revisando que la información
derivada de dicho trámite se encuentre cargada en el aplicativo SECOP y/o ORFEO según corresponda. 5 . Prestar
atención a la ciudadanía, contratistas y entes de control cuando sea requerida sobre los temas propios
correspondientes a su objeto contractual, que le sean designados. 6 . Asistir a las mesas técnicas de seguimiento de
las obligaciones por pagar así como apoyar la actualización y reporte de la matriz mensual de seguimiento y las
liquidaciones que deban ser publicados por la entidad, en los portales de información y consulta durante la ejecución
de su contrato. 7 . Prestar apoyo en los temas técnicos correspondientes al objeto de su contrato con el fin de
esclarecer dudas que surjan en las actividades propias de obligaciones por pagar y seguimiento de pagos, de acuerdo
a solicitud del supervisor y/o apoyo a la supervisión que se generen en el marco de su objeto contractual
</t>
  </si>
  <si>
    <t xml:space="preserve"> 220-2026 CPS-P (148428)</t>
  </si>
  <si>
    <t>FDLRUU-CD-105-2026 (148428)</t>
  </si>
  <si>
    <t>https://community.secop.gov.co/Public/Tendering/OpportunityDetail/Index?noticeUID=CO1.NTC.9600776&amp;isFromPublicArea=True&amp;isModal=False</t>
  </si>
  <si>
    <t xml:space="preserve">	CO1.PCCNTR.8969974</t>
  </si>
  <si>
    <t>CO1.BDOS.9450379</t>
  </si>
  <si>
    <t>LUIS FERNANDO OVALLE FERNÁNDEZ</t>
  </si>
  <si>
    <t>PRESTAR LOS SERVICIOS PROFESIONALES ESPECIALIAZADOS EN EL SEGUIMIENTO DE PAGOS, LA ACTUALIZACIÓN, LIQUIDACIÓN Y DEPURACIÓN DE LOS CONTRATOS QUE SE ENCUENTRAN EN EJECUCION Y/O OBLIGACIONES POR PAGAR DE VIGENCIAS ANTERIORES QUE SE ENCUENTRAN VIGENTES EN EL FONDO DE DESARROLLO LOCAL DE RAFAEL URIBE URIBE."</t>
  </si>
  <si>
    <t>1 . Proyectar, revisar y realizar las gestiones necesarias en la etapa de liquidación de contratos y/o
convenios suscritos por el Fondo de Desarrollo Local de Rafael Uribe Uribe, incluyendo la revisión de documentos
que deban ser publicados por la entidad en portales de información. 2 . Realizar el seguimiento de obligaciones por
pagar a través de bases de datos y otras herramientas de información, así como participar en la depuración y análisis
técnico de estas obligaciones. 3 . Presentar alertas sobre situaciones poscontractuales que puedan afectar la gestión y
presentar informes que le sean solicitados respecto a los trámites realizados en la ejecución y liquidación de los
contratos asignados. 4 . Asistir a reuniones, capacitaciones, comités de seguimiento a la ejecución contractual,
liquidaciones y obligaciones por pagar, así como a mesas técnicas de seguimiento de las obligaciones que surjan
durante la ejecución del contrato. 5 . Brindar apoyo en temas relacionados con el objeto del contrato para esclarecer
dudas y continuar con los trámites de pago, de acuerdo con las solicitudes del supervisor o apoyo a la supervisión. 6
. Realizar las demás actividades asignadas por el Alcalde Local que se deriven de la naturaleza del contrato o que se
requieran para la adecuada ejecución del mismo</t>
  </si>
  <si>
    <t xml:space="preserve"> 221-2026 CPS-AG (148458)</t>
  </si>
  <si>
    <t>FDLRUU-CD-106-2026 (148458)</t>
  </si>
  <si>
    <t>https://community.secop.gov.co/Public/Tendering/OpportunityDetail/Index?noticeUID=CO1.NTC.9600907&amp;isFromPublicArea=True&amp;isModal=False</t>
  </si>
  <si>
    <t xml:space="preserve">	CO1.PCCNTR.8970085</t>
  </si>
  <si>
    <t>CO1.BDOS.9586220</t>
  </si>
  <si>
    <t>ASTHTON OLIVOS ALBARRACIN</t>
  </si>
  <si>
    <t>1.apoyar la realización de funciones de carácter técnico y administrativo en temas de participación con el fin
de facilitar el desarrollo de ejecución eficiente y efectivo de las actividades.
2 . apoyar en temas de participación relacionados con la gestión de asuntos referentes a disponibilidad de
espacios, equipos transporte, suministros y demás elementos requeridos para el desarrollo de las actividades.
3 . acompañar a la alcaldía local técnicamente en los consejos locales o instancias de participación en los que
se le requiera.4 . apoyar la asistencia y atención a la ciudadanía relacionado con el plan de desarrollo local y sus programas,
proyectos e iniciativas de participación ciudadana.
5 apoyar la recepción y/o proyección de documentos que le sean asignados a través del aplicativo orfeo y
una vez finalizado, gestionar la disposición física o digital del mismo.
6 .asistir a las reuniones, comités, capacitaciones, entre otros que se le deleguen evidenciando la participación
y el cargue de información relacionada.
7 . las demás obligaciones que se le asignen y que surjan de la naturaleza del contrato.</t>
  </si>
  <si>
    <t xml:space="preserve"> 222-2026 CPS-P (148451)</t>
  </si>
  <si>
    <t>CO1.PCCNTR.8966730</t>
  </si>
  <si>
    <t>LUIS FERNANDO BARRETO GONZALEZ</t>
  </si>
  <si>
    <t xml:space="preserve"> 223-2026 CPS-P (148451)</t>
  </si>
  <si>
    <t>CO1.PCCNTR.8967152</t>
  </si>
  <si>
    <t>FERNANDO FLOREZ MORA </t>
  </si>
  <si>
    <t xml:space="preserve"> 224-2026 CPS-P (148451)</t>
  </si>
  <si>
    <t xml:space="preserve">	CO1.PCCNTR.8967412</t>
  </si>
  <si>
    <t>HECTOR JAVIER GORDO  PEDRAZA</t>
  </si>
  <si>
    <t xml:space="preserve"> 225-2026 CPS-P (148451)</t>
  </si>
  <si>
    <t xml:space="preserve">	CO1.PCCNTR.8963564</t>
  </si>
  <si>
    <t xml:space="preserve">TULIA MACARIA ASPRILLA PALACIOS </t>
  </si>
  <si>
    <t xml:space="preserve"> 226-2026 CPS-P (148447)</t>
  </si>
  <si>
    <t>CO1.PCCNTR.8963504</t>
  </si>
  <si>
    <t>ANA MILENA CARDONA MORA</t>
  </si>
  <si>
    <t xml:space="preserve"> 227-2026 CPS-P (148431)</t>
  </si>
  <si>
    <t>FDLRUU-CD-107-2026 (148431)</t>
  </si>
  <si>
    <t>https://community.secop.gov.co/Public/Tendering/OpportunityDetail/Index?noticeUID=CO1.NTC.9596837&amp;isFromPublicArea=True&amp;isModal=False</t>
  </si>
  <si>
    <t xml:space="preserve">	CO1.PCCNTR.8969141</t>
  </si>
  <si>
    <t>CO1.BDOS.9450925</t>
  </si>
  <si>
    <t xml:space="preserve">CAMILO ANDRES MARQUEZ GUTIERREZ </t>
  </si>
  <si>
    <t>PRESTAR LOS SERVICIOS PROFESIONALES EN EL SEGUIMIENTO DE PAGOS, LA ACTUALIZACIÓN, LIQUIDACIÓN Y DEPURACIÓN DE LOS CONTRATOS QUE SE ENCUENTRAN EN EJECUCION Y/O OBLIGACIONES POR PAGAR DE VIGENCIAS ANTERIORES QUE SE ENCUENTRAN VIGENTES EN EL FONDO DE DESARROLLO LOCAL DE RAFAEL URIBE URIBE.</t>
  </si>
  <si>
    <t xml:space="preserve"> 228-2026 CPS-P (148432)</t>
  </si>
  <si>
    <t>FDLRUU-CD-108-2026 (148432)</t>
  </si>
  <si>
    <t>https://community.secop.gov.co/Public/Tendering/OpportunityDetail/Index?noticeUID=CO1.NTC.9600250&amp;isFromPublicArea=True&amp;isModal=False</t>
  </si>
  <si>
    <t xml:space="preserve">	CO1.PCCNTR.8970897</t>
  </si>
  <si>
    <t>CO1.BDOS.9450662</t>
  </si>
  <si>
    <t xml:space="preserve"> PEDRO JESUS MANRIQUE MORANTES</t>
  </si>
  <si>
    <t>PRESTAR LOS SERVICIOS PROFESIONALES EN EL CUMPLIMIENTO DE LOS PROCEDIMIENTOS E INSTRUCTIVOS DEL SISTEMA INTEGRADO DE GESTIÓN, RELACIONADOS CON LOS PAGOS EN EL FONDO DE DESARROLLO LOCAL DE RAFAEL URIBE URIBE.</t>
  </si>
  <si>
    <t xml:space="preserve"> 1 . Revisar, verificar y hacer seguimiento a las cuentas que por la naturaleza de su contrato le sean
asignadas para la gestión y trámite del pago correspondiente. 2 . Prestar asesoría profesional, emitir conceptos
técnicos como profesional administrativo a los contratos y/o convenios que se encuentren en proceso de pago y/o
liquidación dentro del Fondo de Desarrollo Local para dar continuidad a los procesos propios de la entidad. 3 .
Realizar la revisión y verificación de los contratos que requieran liquidación y que le sean asignados, proyectando el
acta correspondiente para tal fin, atendiendo a los lineamientos y procedimientos establecidos, con el objetivo de
finalizar los procesos de contratación que tiene la entidad y presentándola para firma del Alcalde Local. 4 . Realizar
seguimiento a los contratos que se encuentran en trámite de pago, verificando aquellos que presenten su última
cuenta con el fin de que se realice exitosa y adecuadamente el proceso de liquidación correspondiente y revisando
que la información derivada de dicho trámite se encuentre cargada en el aplicativo SECOP y ORFEO según
corresponda. 5 . Dar respuesta oportuna a los requerimientos que por la naturaleza de su contrato se remitan por el
aplicativo ORFEO y/o correo electrónico, con el fin de brindar información completa a quien la requiera. 6 . Prestar
atención a la ciudadanía, contratistas y entes de control cuando sea requerida sobre los temas propios
correspondientes a su objeto contractual, que le sean designados. 7. Asistir a las mesas técnicas de seguimiento de
las obligaciones por pagar así como apoyar la actualización y reporte de la matriz mensual de seguimiento, durante
la ejecución de su contrato. 8 . Brindar apoyo en las demás actividades relacionadas con las que surjan en materia de
obligaciones por pagar y seguimiento de pagos cuando se requiera, de acuerdo a solicitud del supervisor y/o apoyo
a la supervisión que se generen en el marco de su objeto contractual.</t>
  </si>
  <si>
    <t xml:space="preserve"> 229-2026 CPS-P (145965)</t>
  </si>
  <si>
    <t>CO1.PCCNTR.8965161</t>
  </si>
  <si>
    <t>HITAIOCHARA ALVAREZ GUTIERREZ</t>
  </si>
  <si>
    <t>NATALIA ANDREA CENTENO DIAZ</t>
  </si>
  <si>
    <t xml:space="preserve"> 230-2026 CPS-P (145965)</t>
  </si>
  <si>
    <t xml:space="preserve">	CO1.PCCNTR.8965368</t>
  </si>
  <si>
    <t>NATALIA MIRANDA REINA</t>
  </si>
  <si>
    <t xml:space="preserve"> 231-2026 CPS-P (148432)</t>
  </si>
  <si>
    <t>CO1.PCCNTR.8970732</t>
  </si>
  <si>
    <t>YIRLY NHAYIA PEÑA QUINTERO</t>
  </si>
  <si>
    <t xml:space="preserve"> 232-2026 CPS-P (148434)</t>
  </si>
  <si>
    <t>FDLRUU-CD-109-2026 (148434)</t>
  </si>
  <si>
    <t>https://community.secop.gov.co/Public/Tendering/OpportunityDetail/Index?noticeUID=CO1.NTC.9596567&amp;isFromPublicArea=True&amp;isModal=False</t>
  </si>
  <si>
    <t>CO1.PCCNTR.8971929</t>
  </si>
  <si>
    <t>CO1.BDOS.9451016</t>
  </si>
  <si>
    <t>JOSE LUIS GOMEZ GONZALEZ</t>
  </si>
  <si>
    <t>PRESTAR LOS SERVICIOS PROFESIONALES EN EL CUMPLIMIENTO DE LOS PROCEDIMIENTOS E INSTRUCTIVOS DEL SISTEMA INTEGRADO DE GESTIÓN, RELACIONADOS CON LOS PAGOS EN EL FONDO DE DESARROLLO LOCAL DE RAFAEL URIBE URIBE</t>
  </si>
  <si>
    <t xml:space="preserve"> Revisar, verificar y hacer seguimiento a las cuentas que por la naturaleza de su contrato le sean asignadas
para la gestión y trámite del pago correspondiente.
2 . Prestar asesoría profesional, emitir conceptos técnicos como profesional administrativo a los contratos
y/o convenios que se encuentren en proceso de pago y/o liquidación dentro del Fondo de Desarrollo Local
para dar continuidad a los procesos propios de la entidad.
3 . Realizar la revisión y verificación de los contratos que requieran liquidación y que le sean asignados,
proyectando el acta correspondiente para tal fin, atendiendo a los lineamientos y procedimientos
establecidos, con el objetivo de finalizar los procesos de contratación que tiene la entidad y presentándola
para firma del Alcalde Local.
4 . Realizar seguimiento a los contratos que se encuentran en trámite de pago, verificando aquellos que
presenten su última cuenta con el fin de que se realice exitosa y adecuadamente el proceso de liquidación
correspondiente y revisando que la información derivada de dicho trámite se encuentre cargada en el
aplicativo SECOP y ORFEO según corresponda.
5 . Dar respuesta oportuna a los requerimientos que por la naturaleza de su contrato se remitan por el
aplicativo ORFEO y/o correo electrónico, con el fin de brindar información completa a quien la requiera.
6 . Prestar atención a la ciudadanía, contratistas y entes de control cuando sea requerida sobre los temas
propios correspondientes a su objeto contractual, que le sean designados
7 . Asistir a las mesas técnicas de seguimiento de las obligaciones por pagar así como apoyar la
actualización y reporte de la matriz mensual de seguimiento, durante la ejecución de su contrato.
8 . Brindar apoyo en las demás actividades relacionadas con las que surjan en materia de obligaciones por
pagar y seguimiento de pagos cuando se requiera, de acuerdo a solicitud del supervisor y/o apoyo a la
supervisión que se generen en el marco de su objeto contractual.</t>
  </si>
  <si>
    <t xml:space="preserve"> 233-2026 CPS-P (148434)</t>
  </si>
  <si>
    <t>CO1.PCCNTR.9050170</t>
  </si>
  <si>
    <t xml:space="preserve">NICOLLY JULIETTE RODRIGUEZ HERNANDEZ  </t>
  </si>
  <si>
    <t xml:space="preserve"> 234-2026 CPS-P (148434)</t>
  </si>
  <si>
    <t>CO1.PCCNTR.8992886</t>
  </si>
  <si>
    <t>ANDERSON GONZALO ZAMORA RODRIGUEZ</t>
  </si>
  <si>
    <t xml:space="preserve"> 235-2026 CPS-P (148434)</t>
  </si>
  <si>
    <t xml:space="preserve">	CO1.PCCNTR.9051432</t>
  </si>
  <si>
    <t>OSWALDO GOMEZ VEGA</t>
  </si>
  <si>
    <t xml:space="preserve"> 236-2026 CPS-P (148434)</t>
  </si>
  <si>
    <t xml:space="preserve">	CO1.PCCNTR.8993582</t>
  </si>
  <si>
    <t xml:space="preserve">LEYDY YURANI GIRALDO DEVIA </t>
  </si>
  <si>
    <t xml:space="preserve"> 237-2026 CPS-P (148434)</t>
  </si>
  <si>
    <t xml:space="preserve">	CO1.PCCNTR.8994229</t>
  </si>
  <si>
    <t>LUIS MIGUEL LOMBANA PIERNAGORDA</t>
  </si>
  <si>
    <t xml:space="preserve"> 238-2026 CPS-P (148434)</t>
  </si>
  <si>
    <t>CO1.PCCNTR.9052307</t>
  </si>
  <si>
    <t>CESAR CARDENAS ANGEL</t>
  </si>
  <si>
    <t xml:space="preserve"> 239-2026 CPS-P (148441)</t>
  </si>
  <si>
    <t>FDLRUU-CD-110-2026 (148441)</t>
  </si>
  <si>
    <t>https://community.secop.gov.co/Public/Tendering/OpportunityDetail/Index?noticeUID=CO1.NTC.9600311&amp;isFromPublicArea=True&amp;isModal=False</t>
  </si>
  <si>
    <t xml:space="preserve">	CO1.PCCNTR.8994893</t>
  </si>
  <si>
    <t>CO1.BDOS.9582795</t>
  </si>
  <si>
    <t>HAROLD ARMANDO CUBILLOS MONTOYA</t>
  </si>
  <si>
    <t>PRESTAR LOS SERVICIOS PROFESIONALES EN EL SEGUIMIENTO DE PAGOS, LA ACTUALIZACIÓN, LIQUIDACIÓN Y DEPURACIÓN DE LOS CONTRATOS QUE SE ENCUENTRAN EN EJECUCION Y/O OBLIGACIONES POR PAGAR DE VIGENCIAS ANTERIORES QUE SE ENCUENTRAN VIGENTES EN EL FONDO DE DESARROLLO LOCAL DE RAFAEL URIBE URIBE</t>
  </si>
  <si>
    <t xml:space="preserve"> 1 . Revisar, verificar y hacer seguimiento a las cuentas que por la naturaleza de su contrato le sean
asignadas para la gestión y trámite del pago correspondiente. 2 . Prestar asesoría Jurídica y emitir los conceptos
jurídicos en temas relacionados con las obligaciones por pagar, referente a los contratos y/o convenios que se
encuentren en proceso de pagos y/o liquidación para dar continuidad a los procesos propios de la entidad. 3 . Realizar
la revisión y verificación de los contratos que requieran liquidación y que le sean asignados, proyectando el acta
correspondiente para tal fin, atendiendo a los lineamientos y procedimientos establecidos, con el objetivo de finalizar
los procesos de contratación que tiene la entidad y presentándola para firma del Alcalde Local. 4 . Realizar
seguimiento jurídico y dar respuesta oportuna a los requerimientos legales sobre los contratos que se encuentran en
trámite de pago, y/o liquidación, verificando que aquellos cumplan la normatividad y requisitos contractuales para
que se realice exitosa y adecuadamente el proceso de liquidación, revisando que la información derivada de dicho
trámite se encuentre cargada en el aplicativo SECOP y/o ORFEO según corresponda. 5 . Prestar atención a la
ciudadanía, contratistas y entes de control cuando sea requerida sobre los temas propios correspondientes a su objeto
contractual, que le sean designados. 6 . Asistir a las mesas técnicas de seguimiento de las obligaciones por pagar así
como apoyar la actualización y reporte de la matriz mensual de seguimiento y las liquidaciones que deban ser
publicados por la entidad, en los portales de información y consulta durante la ejecución de su contrato. 7 . Prestar
apoyo en los temas jurídicos correspondientes al objeto de su contrato con el fin de esclarecer dudas que surjan en
las actividades propias de obligaciones por pagar y seguimiento de pagos, de acuerdo a solicitud del supervisor y/o
apoyo a la supervisión que se generen en el marco de su objeto contractual.</t>
  </si>
  <si>
    <t xml:space="preserve"> 240-2026 CPS-AG (148442)</t>
  </si>
  <si>
    <t>FDLRUU-CD-111-2026 (148442)</t>
  </si>
  <si>
    <t>https://community.secop.gov.co/Public/Tendering/OpportunityDetail/Index?noticeUID=CO1.NTC.9600451&amp;isFromPublicArea=True&amp;isModal=False</t>
  </si>
  <si>
    <t>CO1.PCCNTR.9052613</t>
  </si>
  <si>
    <t>CO1.BDOS.9582800</t>
  </si>
  <si>
    <t>BRAYAN ANDRES CASTILLA RINCON</t>
  </si>
  <si>
    <t>PRESTAR LOS SERVICIOS DE APOYO TECNICO EN EL AREA DE GESTION DE DESARROLLO LOCAL EN LOS TEMAS ASOCIADOS A LAS OBLIGACIONES POR PAGAR MEDIANTE EL SEGUIMIENTO A PAGOS, LA ACTUALIZACIÓN Y DEPURACIÓN DE LOS CONTRATOS QUE SEENCUENTRAN EN EJECUCION Y/O OBLIGACIONES POR PAGAR DE VIGENCIAS ANTERIORES VIGENTES EN EL FONDO DE DESARROLLO LOCAL DE RAFAEL URIBE URIBE.</t>
  </si>
  <si>
    <t>: 1 . Apoyar la revisión, verificación y seguimiento a las cuentas que por la naturaleza de su contrato
le sean asignadas el tramite de pago correspondiente. 2 . Actualizar la matriz de obligaciones por pagar y demás bases
de datos que se encuentren a cargo del área para la gestión y control correspondiente y realizar informes de gestión
que le sean solicitados por parte del supervisor y/o apoyo a la supervisión. 3 . Apoyar el seguimiento a las actas de
liquidación proyectas por los profesionales, salvaguardando los documentos correspondientes. 4 . Realizar la solicitud
al área de gestión documental de los expedientes contractuales, que se requieran por parte de los profesionales del
área para su revisión. 5 . Dar respuesta oportuna a los requerimientos que por la naturaleza de su contrato se remitan
por el aplicativo ORFEO y/o correo electrónico, con el fin de brindar información completa a quien la requiera. 6 .
Prestar atención a la ciudadanía, contratistas y entes de control cuando sea requerida sobre los temas relacionados
con su objeto contractual, con el fin de esclarecer dudas con los tramites propias del área. 7 . Asistir a las mesas
técnicas de seguimiento de las obligaciones por pagar que se generen en el transcurso de la ejecución de su contrato.
8 . Prestar apoyo técnico a los profesionales, en lo correspondiente a las obligaciones por pagar de los contratos de
vigencias anteriores y en ejecución para el trámite respectivo, asi como ejecutar las actividades relacionadas con la
gestión documental derivada de las labores del área. 9 . Brindar apoyo en las demás actividades relacionadas que
surjan en materia de obligaciones por pagar y seguimiento de pagos cuando se requiera, de acuerdo a solicitud del
supervisor y/o apoyo a la supervisión que se generen en el marco de su objeto contractual.</t>
  </si>
  <si>
    <t xml:space="preserve"> 241-2026 CPS-AG (148443)</t>
  </si>
  <si>
    <t>FDLRUU-CD-112-2026 (148443)</t>
  </si>
  <si>
    <t>https://community.secop.gov.co/Public/Tendering/OpportunityDetail/Index?noticeUID=CO1.NTC.9600960&amp;isFromPublicArea=True&amp;isModal=False</t>
  </si>
  <si>
    <t>CO1.PCCNTR.9080694</t>
  </si>
  <si>
    <t>CO1.BDOS.9582585</t>
  </si>
  <si>
    <t>SEBASTIAN SAAVEDRA VELASQUEZ</t>
  </si>
  <si>
    <t>PRESTAR LOS SERVICIOS DE APOYO TECNICO EN EL AREA DE GESTION DE DESARROLLO LOCAL EN LOS TEMAS ASOCIADOS A LAS OBLIGACIONES POR PAGAR MEDIANTE EL SEGUIMIENTO A PAGOS, LA ACTUALIZACIÓN Y DEPURACIÓN DE LOS CONTRATOS QUE SE ENCUENTRAN EN EJECUCION Y/O OBLIGACIONES POR PAGAR DE VIGENCIAS ANTERIORES VIGENTES EN EL FONDO DE DESARROLLO LOCAL DE RAFAEL URIBE URIBE.</t>
  </si>
  <si>
    <t xml:space="preserve"> 1 . Apoyar la revisión, verificación y seguimiento a las cuentas que por la naturaleza de su contrato
le sean asignadas el tramite de pago correspondiente. 2 . Actualizar la matriz de obligaciones por pagar y demás bases
de datos que se encuentren a cargo del área para la gestión y control correspondiente y realizar informes de gestión
que le sean solicitados por parte del supervisor y/o apoyo a la supervisión 3 . Apoyar el seguimiento a las actas de
liquidación proyectas por los profesionales, salvaguardando los documentos correspondientes. 4 . Realizar la solicitud
al área de gestión documental de los expedientes contractuales, que se requieran por parte de los profesionales del
área para su revisión. 5 . Dar respuesta oportuna a los requerimientos que por la naturaleza de su contrato se remitan
por el aplicativo ORFEO y/o correo electrónico, con el fin de brindar información completa a quien la requiera. 6.
Prestar atención a la ciudadanía, contratistas y entes de control cuando sea requerida sobre los temas relacionados
con su objeto contractual, con el fin de esclarecer dudas con los tramites propias del área. 7. Asistir a las mesas
técnicas de seguimiento de las obligaciones por pagar que se generen en el transcurso de la ejecución de su contrato.
8 . Prestar apoyo técnico a los profesionales, en lo correspondiente a las obligaciones por pagar de los contratos de
vigencias anteriores y en ejecución para el trámite respectivo, asi como ejecutar las actividades relacionadas con la
gestión documental derivada de las labores del área. 9 . Brindar apoyo en las demás actividades relacionadas que
surjan en materia de obligaciones por pagar y seguimiento de pagos cuando se requiera, de acuerdo a solicitud del
supervisor y/o apoyo a la supervisión que se generen en el marco de su objeto contractual.</t>
  </si>
  <si>
    <t xml:space="preserve"> 242-2026 CPS-P (146577)</t>
  </si>
  <si>
    <t>CO1.PCCNTR.8961706</t>
  </si>
  <si>
    <t>JHONATAN CAICEDO GALVIS </t>
  </si>
  <si>
    <t xml:space="preserve"> 243-2026 CPS-P (145969)</t>
  </si>
  <si>
    <t>FDLRUU-CD-113-2026 (145969)</t>
  </si>
  <si>
    <t>https://community.secop.gov.co/Public/Tendering/OpportunityDetail/Index?noticeUID=CO1.NTC.9595395&amp;isFromPublicArea=True&amp;isModal=False</t>
  </si>
  <si>
    <t xml:space="preserve">	CO1.PCCNTR.8969813</t>
  </si>
  <si>
    <t>CO1.BDOS.9581613</t>
  </si>
  <si>
    <t>JOAN SEBASTIAN CALVO CONDE </t>
  </si>
  <si>
    <t>PRESTAR LOS SERVICIOS PROFESIONALES EN LA ELABORACION Y SEGUIMIENTO DE LOS PLANES Y ESTRATEGIAS DE COMUNICACIÓN INTERNA Y EXTERNA PARA LA DIVULGACIÓN DE LOS PROGRAMAS, PROYECTOS Y ACTIVIDADES DE LA ALCALDÍA LOCAL</t>
  </si>
  <si>
    <t xml:space="preserve">PRENSA </t>
  </si>
  <si>
    <t xml:space="preserve">1. Generar el diseño de estrategias y campañas de comunicación de la Alcaldía Local en atención al cumplimento
de su misionalidad y el desarrollo de los compromisos institucionales definidos en el Plan de Desarrollo Local
y el Plan de Gestión Institucional.
2. Orientar las estrategias de prensa y comunicaciones de la Alcaldía Local el manejo efectivo de la información
destinada a los medios de comunicación y a la opinión pública, y elaborar los textos y demás documentos
requeridos para este fin, de acuerdo con los lineamientos establecidos por la Oficina Asesora de
Comunicaciones de la Secretaría Distrital de Gobierno.
3. Dirigir la implementación de mecanismos que fortalezcan la comunicación interna y externa de la Alcaldía
Local, ofreciendo los elementos de soporte a nivel visual, gráfico y publicitario.
4. Acompañar a las áreas de la Alcaldía Local en lo relacionado con la ejecución de eventos, coordinación de
medios de comunicación, el cubrimiento de actividades programadas.5. Fortalecer la imagen corporativa de la Alcaldía Local a través del portafolio de servicios en la página web y
demás herramientas digitales.
6. Gestionar la implementación de las campañas internas y externas, mediante la difusión permanente, oportuna
y clara de información de interés institucional, establecidas por la Oficina Asesora de Comunicaciones de la
Secretaría Distrital de Gobierno en el marco de la gestión institucional.
</t>
  </si>
  <si>
    <t xml:space="preserve"> 244-2026 CPS-AG (145901)</t>
  </si>
  <si>
    <t xml:space="preserve">	CO1.PCCNTR.8968185</t>
  </si>
  <si>
    <t>ALEXANDER BAUTISTA ARISMENDI</t>
  </si>
  <si>
    <t xml:space="preserve"> 245-2026 CPS-AG (145901)</t>
  </si>
  <si>
    <t xml:space="preserve">	CO1.PCCNTR.8969272</t>
  </si>
  <si>
    <t>JOEL ORLANDO VILLALOBOS FERNANDEZ</t>
  </si>
  <si>
    <t xml:space="preserve"> 246-2026 CPS-AG (145901)</t>
  </si>
  <si>
    <t xml:space="preserve">	CO1.PCCNTR.8969037</t>
  </si>
  <si>
    <t>ELVER PINEDA SANDOVAL</t>
  </si>
  <si>
    <t xml:space="preserve"> 247-2026 CPS-AG (147855)</t>
  </si>
  <si>
    <t>CO1.PCCNTR.8968139</t>
  </si>
  <si>
    <t>JAIME ENRIQUE CASTIBLANCO MATIZ</t>
  </si>
  <si>
    <t xml:space="preserve"> 248-2026 CPS-AG (147855)</t>
  </si>
  <si>
    <t xml:space="preserve">	CO1.PCCNTR.8967288</t>
  </si>
  <si>
    <t>ANJELLO JHOANY LOPEZ GONZALEZ</t>
  </si>
  <si>
    <t xml:space="preserve"> 249-2026 CPS-AG (145966)</t>
  </si>
  <si>
    <t>FDLRUU-CD-114-2026 (145966</t>
  </si>
  <si>
    <t>https://community.secop.gov.co/Public/Tendering/OpportunityDetail/Index?noticeUID=CO1.NTC.9603359&amp;isFromPublicArea=True&amp;isModal=False</t>
  </si>
  <si>
    <t>CO1.BDOS.9589919</t>
  </si>
  <si>
    <t xml:space="preserve">	CO1.PCCNTR.8973034</t>
  </si>
  <si>
    <t xml:space="preserve">RICARDO JUNIOR SANCHEZ VELASQUEZ </t>
  </si>
  <si>
    <t>PRESTAR SERVICIOS DE APOYO TÉCNICO PARA APOYAR LA FORMULACION, EJECUCION Y SEGUIMIENTO DE LOS PROYECTOS DE INVERSIÓN QUE FORMAN PARTE DEL PLAN DE DESARROLLO LOCAL DE LA LOCALIDAD DE RAFAEL URIBE URIBE.</t>
  </si>
  <si>
    <t xml:space="preserve"> 1. Apoyar en la elaboración de diagnósticos, presentaciones, documentos técnicos, análisis del
sector, estudios de mercado, herramientas de seguimiento y ejecución y todos los demás que hagan parte de la
formulación y ejecución de los proyectos de inversión del Fondo de Desarrollo Local de Rafael Uribe Uribe 2 .
Apoyar en la elaboración de actas de reuniones, comunicaciones, registro de información en los aplicativos y/o
herramientas del nivel central, Alcaldía Local, respuestas a requerimientos; así como herramientas que se requieran
para la formulación y ejecución de los proyectos de inversión y demás documentos requeridos por el supervisor (a)
del contrato. 3 . Apoyar y mantener actualizadas las carpetas físicas y expedientes magnéticos con la información de
los contratos, proyectos de inversión que le sean designados por el supervisor (a) del contrato. 4 . Apoyar y/o asistir
a las actividades, reuniones presenciales y/o virtuales, capacitaciones entre otros que se generen en el marco de los
Proyectos de Inversión del Fondo de Desarrollo Local de Rafael Uribe Uribe. 5. Presentar el informe mensual de
actividades con las evidencias que soportan la ejecución de las obligaciones específicas del contrato. 6 . Las demás
que sean asignadas por el supervisor y/o apoyo a la supervisión del contrato</t>
  </si>
  <si>
    <t xml:space="preserve"> 250-2026 CPS-P (145965)</t>
  </si>
  <si>
    <t>CO1.PCCNTR.8965988</t>
  </si>
  <si>
    <t>SANDRA YANETH HERNANDEZ TORRES</t>
  </si>
  <si>
    <t xml:space="preserve"> 251-2026 CPS-P (145965)</t>
  </si>
  <si>
    <t>CO1.PCCNTR.8966096</t>
  </si>
  <si>
    <t>MARIBEL NEUSA SOTELO</t>
  </si>
  <si>
    <t xml:space="preserve"> 252-2026 CPS-P (145965)</t>
  </si>
  <si>
    <t xml:space="preserve">	CO1.PCCNTR.8966745</t>
  </si>
  <si>
    <t>DIEGO JAVIER GARCIA RUIZ</t>
  </si>
  <si>
    <t xml:space="preserve"> 253-2026 CPS-P (151262)</t>
  </si>
  <si>
    <t>FDLRUU-CD-115-2026 (151262)</t>
  </si>
  <si>
    <t>https://community.secop.gov.co/Public/Tendering/OpportunityDetail/Index?noticeUID=CO1.NTC.9599520&amp;isFromPublicArea=True&amp;isModal=False</t>
  </si>
  <si>
    <t>CO1.PCCNTR.8968088</t>
  </si>
  <si>
    <t>CO1.BDOS.9585594</t>
  </si>
  <si>
    <t>HERNANDO ENRIQUE SALGADO AMAYA</t>
  </si>
  <si>
    <t>PRESTAR LOS SERVICIOS PROFESIONALES COMO INSTRUCTOR DE ACTIVIDAD FÍSICA, DESARROLLANDO, ORIENTANDO Y EJECUTANDO SESIONES DIRIGIDAS A LA COMUNIDAD EN EL MARCO DE LAS ACTIVIDADES RECREO-DEPORTIVAS COMUNITARIAS DESDE EL PROYECTO DE INVERSIÓN 2795 RAFAEL URIBE URIBE DEPORTIVA, RECREATIVA Y CON BIENESTAR</t>
  </si>
  <si>
    <t>2795 </t>
  </si>
  <si>
    <t>PEDRO LUIS DIEZ RODRIGUEZ</t>
  </si>
  <si>
    <t xml:space="preserve">RECREACION Y DEPORTE </t>
  </si>
  <si>
    <t>Nelson Ruben Piñeres Senior</t>
  </si>
  <si>
    <t>1. Colaborar en la planificación y llevar a cabo la ejecución de las sesiones de las actividades recreo deportivas,
de acuerdo con la Guía Técnica Metodológica, cronograma mensual y planificación de clase, asegurando
variedad en la intensidad, el tipo de actividad y los componentes físicos.
2. Realizar el montaje técnico y logístico previo a cada sesión, incluyendo prueba de sonido, verificación del
estado del espacio físico y disponibilidad de materiales requeridos (colchonetas, pesas, micrófono, entre otros
siempre que sean necesarios).
3. Controlar la intensidad del esfuerzo durante la sesión, aplicando la Escala de Percepción del Esfuerzo (EPE)
al menos tres veces por clase, y evitando ejercicios de alto impacto, hiperextensión o movimientos inseguros
para la comunidad.
4. Registrar y gestionar el listado de asistencia por sesión, incluyendo observaciones relevantes y recolectando
los formularios de PAR-Q &amp; YOU, consentimiento informado y datos de los participantes.5. Aplicar un protocolo estructurado durante cada sesión, que incluya: presentación del instructor, fase de
calentamiento, fase central (con orientación en nutrición y fisioterapia), y fase final (con retroalimentación y
promoción del bienestar mental).
6. Elaborar informes técnicos mensuales por punto, incluyendo análisis de participación, seguimiento a la
asistencia, actividades ejecutadas y evidencias fotográficas, conforme a los formatos definidos por la entidad.
7. Adaptar contenidos y ejercicios según el grupo etario, especialmente en sesiones con personas mayores,
evitando posturas de riesgo, transiciones bruscas o tareas cognitivas que no estén alineadas con su capacidad
motriz.
8. Promover hábitos de vida activa y comportamientos saludables, integrando contenidos interdisciplinarios
desde la fisioterapia, nutrición, medicina y salud mental en el discurso pedagógico de cada sesión.
9. Durante los dos primeros meses de ejecución del contrato deberá presentar soporte del curso de ¿Primer
Respondiente¿, emitido por la Secretaria de Salud del Distrito, del cual debe presentar copia.
10. Aplicar conocimientos básicos de primeros auxilios como primer respondiente, en caso de presentarse alguna
eventualidad o emergencia, y activar las rutas de atención correspondientes.
11. Las demás actividades relacionadas con su objeto contractual y le sean asignadas por la supervisión y/o apoyo
a la supervisión del contrato.</t>
  </si>
  <si>
    <t xml:space="preserve"> 254-2026 CPS-AG (145871)</t>
  </si>
  <si>
    <t>FDLRUU-CD-116-2026 (145871)</t>
  </si>
  <si>
    <t>https://community.secop.gov.co/Public/Tendering/OpportunityDetail/Index?noticeUID=CO1.NTC.9639092&amp;isFromPublicArea=True&amp;isModal=False</t>
  </si>
  <si>
    <t>CO1.PCCNTR.9006058</t>
  </si>
  <si>
    <t>.CO1.BDOS.9624595</t>
  </si>
  <si>
    <t>DORIS AMANDA GALINDO AREVALO</t>
  </si>
  <si>
    <t>PRESTAR SERVICIOS TECNICOS A LA ALCALDÍA LOCAL EN LAS LABORES ADMINISTRATIVAS Y OPERATIVAS QUE SE REQUIERAN EN EL ÁREA DE GESTION JURIDICO POLICIVO DE LA ALCALDIA LOCAL DE RAFAEL URIBE URIBE EN TEMAS DE SEGURIDAD Y CONVIVENCIA.</t>
  </si>
  <si>
    <t xml:space="preserve">1. Apoyar a la Alcaldía Local en la implementación de las estrategias en materia de seguridad y convivencia que
ésta requiera, en coordinación con las diferentes áreas del Fondo de Desarrollo Local de Rafael Uribe Uribe.
2. Apoyar a la Alcaldía Local en los escenarios y espacios de participación donde se vincule a la comunidad en
actividades propias de la gestión local3. Hacer seguimiento permanente a las actividades ejecutadas en el territorio por parte de los gestores de
seguridad y convivencia del Fondo de Desarrollo Local de Rafael Uribe Uribe.
4. Apoyar el proceso de sistematización y consolidación de la información obtenida como resultado de la
gestión territorial y de las acciones adelantadas en los espacios e instancias de participación de Seguridad y
convivencia del Fondo de Desarrollo Local de Rafael Uribe Uribe.
5. Apoyar la implementación de las acciones y estrategias territoriales en materia de seguridad y convivencia, en
coordinación con las demás entidades del orden nacional, distrital y local, que requiera el Fondo de Desarrollo
Local de Rafael Uribe Uribe.
6. Apoyar la caracterización y diagnóstico de las problemáticas que en materia de seguridad y convivencia existan
en la localidad de Rafael Uribe Uribe.
7. Apoyar desde la gestión territorial, los procesos de movilización ciudadana, operativos de seguridad, actividades
interinstitucionales, atención de emergencias, eventos masivos o de alta complejidad que constituyan un riesgo
para la seguridad y convivencia ciudadana en la localidad de Rafael Uribe Uribe.
8. Apoyar la ejecución de las actividades que se realicen desde el Fondo de Desarrollo Local de Rafael Uribe
Uribe y/o de las entidades distritales en temas logísticos, organización, convocatoria o las que se requieran para
el buen desarrollo de estas que involucran a la ciudadanía de la localidad.
9. Apoyar la ejecución en campo de las actividades de entrega de publicidad, encuestas, convocatoria puerta a
puerta, material e información sobre los proyectos de inversión del Fondo de Desarrollo Local de Rafael Uribe
Uribe, que contribuya a mejorar la seguridad, convivencia y procesos comunitarios entre otras que se requieran.
10. Las demás que le sean asignadas por el supervisor, en el marco del objeto contractual.
</t>
  </si>
  <si>
    <t xml:space="preserve"> 255-2026 CPS-P (145953)</t>
  </si>
  <si>
    <t>FDLRUU-CD-117-2026 (145953)</t>
  </si>
  <si>
    <t>https://community.secop.gov.co/Public/Tendering/OpportunityDetail/Index?noticeUID=CO1.NTC.9602313&amp;isFromPublicArea=True&amp;isModal=False</t>
  </si>
  <si>
    <t>CO1.PCCNTR.8979377</t>
  </si>
  <si>
    <t>CO1.BDOS.9588401)</t>
  </si>
  <si>
    <t>ADRIANA BUITRAGO PAEZ</t>
  </si>
  <si>
    <t>APOYAR LA FORMULACIÓN, EJECUCIÓN, SEGUIMIENTO Y MEJORA CONTINUA DE LAS HERRAMIENTAS QUE CONFORMAN LA GESTIÓN AMBIENTAL INSTITUCIONAL DE LA ALCALDÍA LOCAL.</t>
  </si>
  <si>
    <t>PIGA</t>
  </si>
  <si>
    <t>1. Realizar la formulación, evaluación y seguimiento de los programas ambientales que componen el Plan
Institucional de Gestión Ambiental -PIGA.
2. Planear y organizar las actividades propias del Plan Institucional de Gestión Ambiental -PIGA, así como
ejecutar controles operacionales a los impactos ambientales generados por la Alcaldía Local, de acuerdo con la
normatividad vigente y los requerimientos institucionales.
3. Acompañar en la formulación, seguimiento y actualización del Plan Ambiental Local ¿PAL, así como brindar
la información requerida para los reportes solicitados por la autoridad ambiental y los entes de control 4. Realizar la recolección de información y los reportes solicitados o establecidos en la normatividad ambiental
por parte de las diferentes entidades distritales, nacionales y entes de control, en lo que respecta a la gestión
ambiental institucional.
5. Apoyar al gestor ambiental en la convocatoria y realización de reuniones de los Comités de Gestión
Ambiental. Apoyar al gestor ambiental en la convocatoria y realización de reuniones de los Comités de Gestión
Ambiental.
6. Desarrollar jornadas de capacitación y sensibilización, dirigidas a los servidores públicos de la Alcaldía Local
y proveedores de bienes y servicios que realicen actividades relacionadas con los aspectos e impactos
ambientales significativos.
7. Mantener actualizada la documentación que soporta la gestión ambiental institucional de la Alcaldía Local.
8. Formular, implementar y hacer seguimiento a planes de mejoramiento relacionados con la gestión ambiental
de la Alcaldía Local.
9. Apoyar a la Alcaldía Local en la atención de auditorías internas y externas frente a los temas de gestión
ambiental institucional.
10. Apoyar la elaboración y formulación de estudios previos, para la inclusión en los procesos contractuales de
los criterios de sostenibilidad establecidos en los documentos guía de la entidad.
11. Realizar inspecciones ambientales a los proveedores de bienes y servicios de la Alcaldía Local, que realicen
actividades relacionadas con aspectos e impactos ambientales significativos.
12. Asistir a las reuniones a las que sea citado o designado, para la atención de los asuntos relacionados con el
objeto contractual.
13. Las demás que se le asignen y que surjan de la naturaleza del Contrato</t>
  </si>
  <si>
    <t xml:space="preserve"> 256-2026 CPS-P (151769)</t>
  </si>
  <si>
    <t>FDLRUU-CD-118-2026 (151769)</t>
  </si>
  <si>
    <t>https://community.secop.gov.co/Public/Tendering/OpportunityDetail/Index?noticeUID=CO1.NTC.9600392&amp;isFromPublicArea=True&amp;isModal=False</t>
  </si>
  <si>
    <t xml:space="preserve">	CO1.PCCNTR.8969594</t>
  </si>
  <si>
    <t>CO1.BDOS.9586450</t>
  </si>
  <si>
    <t xml:space="preserve">GABRIEL GIOVANNY GONZALEZ MOLANO </t>
  </si>
  <si>
    <t>PRESTAR SERVICIOS PROFESIONALES AL ÁREA DE GESTIÓN DE DESARROLLO LOCAL PARA APOYAR A LA ADMINISTRACIÓN EN LA FORMULACIÓN Y SEGUIMIENTO A LOS PROYECTOS DE INVERSIÓN Y GASTOS DE FUNCIONAMIENTO DEL PROYECTO DE FORTALECIMIENTO INSTITUCIONAL DE LA ALCALDÍA LOCAL.</t>
  </si>
  <si>
    <t>1. Realizar la formulación de estudios previos, anexos técnicos, matrices de riesgos y demás
documentos precontractuales. 2. Realizar el apoyo a la supervisión de los contratos o convenios que le sean
designados, en relación con el objeto contractual. 3. Adelantar las actividades requeridas de coordinación
institucional, apoyo logístico y administrativo a ciudadanos, entidades y servidores públicos. 4. Responder a los
requerimientos que por competencia le sean asignados, adelantando el trámite requerido para que el peticionario
reciba la respuesta en oportunidad y con la calidad esperada. 5. Las demás que le asigne el Alcalde Local y que
surjan de la naturaleza del contrato</t>
  </si>
  <si>
    <t xml:space="preserve"> 257-2026 CPS-AG (148376)</t>
  </si>
  <si>
    <t xml:space="preserve">	CO1.PCCNTR.8968721</t>
  </si>
  <si>
    <t xml:space="preserve">JACQUELINE ARCOS MUÑOZ </t>
  </si>
  <si>
    <t xml:space="preserve"> 258-2026 CPS-P (151262)</t>
  </si>
  <si>
    <t>CO1.PCCNTR.8969075</t>
  </si>
  <si>
    <t>CARLOS ALBERTO BERRIO VENEGAS</t>
  </si>
  <si>
    <t xml:space="preserve"> 259-2026 CPS-P (145870)</t>
  </si>
  <si>
    <t>FDLRUU-CD-119-2026 (145870)</t>
  </si>
  <si>
    <t>https://community.secop.gov.co/Public/Tendering/OpportunityDetail/Index?noticeUID=CO1.NTC.9617987&amp;isFromPublicArea=True&amp;isModal=False</t>
  </si>
  <si>
    <t>CO1.PCCNTR.8988982</t>
  </si>
  <si>
    <t>CO1.BDOS.9603774</t>
  </si>
  <si>
    <t>WILLIAM ALFONSO CEBALLOS VASQUEZ</t>
  </si>
  <si>
    <t>PRESTAR SUS SERVICIOS PROFESIONALES PARA APOYAR EL ALCALDE LOCAL EN LA GESTIÓN DE LOS ASUNTOS RELACIONADOS CON SEGURIDAD CIUDADANA, CONVIVENCIA Y PREVENCIÓN DE CONFLICTIVIDADES, VIOLENCIAS Y DELITOS EN LA LOCALIDAD, DE CONFORMIDAD CON EL MARCO NORMATIVO APLICABLE EN LA MATERIA EN LA ALCALDÍA LOCAL DE RAFAEL URIBE URIBE</t>
  </si>
  <si>
    <t>1. Apoyar al alcalde (sa) Local en la realización de la convocatoria a sesiones ordinaria o extraordinaria del Consejo
Local de Seguridad, en coordinación con el Enlace Local de Seguridad de la Secretaría Distrital de Seguridad,
Convivencia y Justicia (SCJ), de conformidad con las instrucciones que le imparta el (la) alcalde (sa) Local y la
SCJ 2. Asistir a las reuniones del Consejo Local de Seguridad, apoyar el desarrollo de estas, llevar el control y custodia
de las actas y hacer seguimiento al cumplimiento de los compromisos adquiridos por la Alcaldía y demás
miembros de Consejo.
3. Gestionar, analizar y revisar, en coordinación con las organizaciones sociales de la localidad y las entidades
Distritales, las iniciativas y sugerencias de la comunidad respecto de los asuntos de seguridad y convivencia
ciudadana.
4. Realizar el monitoreo constante del comportamiento de la seguridad, convivencia y percepción de seguridad
en los territorios de la localidad.
5. Apoyar la elaboración, revisión y análisis de las respuestas a requerimientos, quejas, reclamos, peticiones y
demás solicitudes de la comunidad, de los entes de control y vigilancia y entidades de derecho público y/o
privado, que guarden relación con el objeto contractual, dentro de los plazos, términos y condiciones establecidos
por la normatividad vigente.
6. Participar, propender por el cumplimiento y hacer seguimiento a las metas del Plan de Gestión Local
relacionadas con seguridad, convivencia y justicia.
7. Revisar, analizar y conceptuar sobre la información relacionada con la situación de convivencia y seguridad
ciudadana de la localidad, promoviendo y coordinando la caracterización de las problemáticas y la difusión de la
información a nivel distrital.
8. Revisar, analizar y conceptuar sobre de los informes presentados al alcalde (sa) Local, en temas relacionados
con seguridad, convivencia y justicia, cuando así lo solicite la Alcaldía Local.
9. Ejecutar las supervisiones que le sean asignadas relacionadas con seguridad, convivencia y justicia, cumpliendo
con los manuales y normas existentes.
10. Apoyar la formulación de los proyectos de inversión de la Alcaldía Local relacionados con seguridad
convivencia, en concordancia con lo establecido en el Plan de Desarrollo Local, las líneas de inversión dictadas
por el Consejo Superior de Política Fiscal - CONFIS, los criterios de elegibilidad y viabilidad del Sector Seguridad,
las directrices del Departamento Administrativo del Planeación Distrital y de conformidad con los plazos e
instrucciones que le imparta el (la) alcalde (sa) Local.
11. Apoyar la supervisión e interventoría de contratos o convenios relacionados con seguridad y convivencia que
le sean designados por el Alcalde (sa) Local, conforme con lo establecido en el Manual de Supervisión e
Interventoría de la Secretaría Distrital de Gobierno 12. Convocar y apoyar la instalación y el desarrollo de los Puestos de Mando Unificado -PMU, de responsabilidad
de la Alcaldía Local, de acuerdo con la normatividad vigente y las instrucciones que le imparta el (la) alcalde (sa)
Local.
13. Asistir y apoyar, al Alcalde (sa) Local o a quien este designe, en las reuniones de carácter externo o interno,
diligencias, visitas y operativos que se requieran.
14. Apoyar la implementación del Capítulo Local del Plan Integral de Seguridad, Convivencia y Justicia Distrital,
realizar su seguimiento y actualización, de conformidad con las instrucciones que le imparta el (la) Alcalde (sa)
Local.15. Promover, convocar, participar, hacer seguimiento y registrar, en coordinación con la SCJ, las Juntas Zonales
de Seguridad, según la normativa que las reglamenta.
16. Asistir a las reuniones a las que sea citado o designado, para la atención de los asuntos relacionados con el
objeto contractual.
17. Entregar, mensualmente, el archivo de los documentos suscritos que haya generado en cumplimiento del
objeto y obligaciones contractuales.
18. Las demás obligaciones que se le asignen y/o que surjan de la naturaleza del Contrato.</t>
  </si>
  <si>
    <t xml:space="preserve"> 260-2026 CPS-AG (145872)</t>
  </si>
  <si>
    <t>CO1.PCCNTR.8969907</t>
  </si>
  <si>
    <t>MARIO SANCHEZ MORA</t>
  </si>
  <si>
    <t xml:space="preserve"> 261-2026 CPS-AG (145872)</t>
  </si>
  <si>
    <t>CO1.PCCNTR.8969598</t>
  </si>
  <si>
    <t>JUAN MANUEL MARTIN BERMUDEZ</t>
  </si>
  <si>
    <t xml:space="preserve"> 262-2026 CPS-AG (145872)</t>
  </si>
  <si>
    <t>CO1.PCCNTR.8970131</t>
  </si>
  <si>
    <t>ELIZABETH CASAS TAPIAS</t>
  </si>
  <si>
    <t xml:space="preserve"> 263-2026 CPS-AG (145872)</t>
  </si>
  <si>
    <t>CO1.PCCNTR.8970056</t>
  </si>
  <si>
    <t>GERMAN MORALES MORA</t>
  </si>
  <si>
    <t>AURORA PRADA ROJAS</t>
  </si>
  <si>
    <t xml:space="preserve"> 264-2026 CPS-AG (145872)</t>
  </si>
  <si>
    <t>CO1.PCCNTR.8970211</t>
  </si>
  <si>
    <t>YESID ALEJANDRO MORENO MARTINEZ</t>
  </si>
  <si>
    <t xml:space="preserve"> 265-2026 CPS-AG (145872)</t>
  </si>
  <si>
    <t>CO1.PCCNTR.8970252</t>
  </si>
  <si>
    <t>WILLIAM WILCHES GOMEZ</t>
  </si>
  <si>
    <t xml:space="preserve"> 266-2026 CPS-AG (147855)</t>
  </si>
  <si>
    <t>CO1.PCCNTR.8969551</t>
  </si>
  <si>
    <t>GUILLERMO ALEJANDRO CASTAÑEDA MENDOZA </t>
  </si>
  <si>
    <t>SUSPENSION 1 DIAS DEL 4 AL 16 DE JUNIO</t>
  </si>
  <si>
    <t xml:space="preserve"> 267-2026 CPS-AG (147855)</t>
  </si>
  <si>
    <t>CO1.PCCNTR.8970900</t>
  </si>
  <si>
    <t>HUMBERTO VILLAMIL ACEVEDO</t>
  </si>
  <si>
    <t>EDGAR QUINTERO GARCÍA</t>
  </si>
  <si>
    <t>cc</t>
  </si>
  <si>
    <t xml:space="preserve"> 268-2026 CPS-P (151255)</t>
  </si>
  <si>
    <t>FDLRUU-CD-120-2026 (151255)</t>
  </si>
  <si>
    <t>https://community.secop.gov.co/Public/Tendering/OpportunityDetail/Index?noticeUID=CO1.NTC.9601364&amp;isFromPublicArea=True&amp;isModal=False</t>
  </si>
  <si>
    <t xml:space="preserve">	CO1.PCCNTR.8971140</t>
  </si>
  <si>
    <t>CO1.BDOS.9588145</t>
  </si>
  <si>
    <t>PRESTAR SERVICIOS PROFESIONALES ESPECIALIZADOS PARA ORIENTAR Y COORDINAR LOS PROGRAMAS, PROYECTOS Y METAS EN MATERIA DE DESARROLLO ECONÓMICO Y SOCIAL DE LA LOCALIDAD DE RAFAEL URIBE URIBE ASOCIADOS A LOS SECTORES PRODUCTIVOS DE BIENES Y SERVICIOS ASI COMO EN EL FORTALECIMIENTO DE LAS CAPACIDADES LOCALES PARA LA GESTIÓN Y EL DESARROLLO ECONOMICO Y EMPLEABILIDAD.</t>
  </si>
  <si>
    <t>2704 </t>
  </si>
  <si>
    <t>1. Orientar y coordinar los programas, proyectos y metas en materia de desarrollo económico y social de la
localidad, en concordancia con las directrices del sector productivo de bienes y servicios y las políticas
distritales vigentes aplicables al desarrollo económico local.
2. Articular acciones y coordinar mesas de trabajo con entidades públicas, organizaciones comunitarias,
gremios, MiPymes, emprendimientos y actores de los sectores productivos, con el fin de garantizar el
alineamiento de las iniciativas locales con los lineamientos del sector de Desarrollo Económico.
3. Establecer mecanismos de monitoreo y seguimiento que permitan evaluar el avance y cumplimiento de los
programas, proyectos y metas asociados al desarrollo económico y la empleabilidad de la localidad.4. Participar en reuniones, mesas técnicas, espacios de coordinación y demás escenarios alineados con su
objeto contractual y/o las que sean indicadas desde la supervisión y/o apoyo a la supervisión del contrato
elaborando los insumos técnicos, presentaciones y documentos que sean requeridos para la toma de
decisiones y la gestión interinstitucional.
5. Entregar informes de avance, informes técnicos y un informe final, que contengan análisis, resultados,
recomendaciones, alertas y propuestas de mejora frente al desarrollo económico, fortalecimiento productivo
y procesos de empleabilidad de la localidad.
6. Revisar las respuestas a los requerimientos, oficios y solicitudes que provengan de la ciudadanía, Junta
Administradora Local ¿ JAL, la Contraloría, la Personería, veedurías ciudadanas y/o demás entes de control,
suministrando la información necesaria y realizando las gestiones que indique la supervisión y/o apoyo a la
supervisión del contrato.
7. Apoyar la supervisión de los contratos que le sean asignados y relacionados con los programas y proyectos
de desarrollo económico, mediante la revisión de entregables, el seguimiento a cronogramas y metas, y la
emisión de alertas o recomendaciones que faciliten su adecuada ejecución.
8. Atender las demás actividades, requerimientos y tareas que se deriven del objeto contractual y que sean
solicitadas por la supervisión y/o apoyo a la supervisión, siempre que se encuentren relacionadas con su
objeto contractual.</t>
  </si>
  <si>
    <t xml:space="preserve"> 269-2026 CPS-P (145943)</t>
  </si>
  <si>
    <t>FDLRUU-CD-121-2026 (145943)</t>
  </si>
  <si>
    <t>https://community.secop.gov.co/Public/Tendering/OpportunityDetail/Index?noticeUID=CO1.NTC.9601720&amp;isFromPublicArea=True&amp;isModal=False</t>
  </si>
  <si>
    <t>CO1.PCCNTR.8971170</t>
  </si>
  <si>
    <t>CO1.BDOS.9588414</t>
  </si>
  <si>
    <t> ROBINSON SNEIDER FULA OCHOA</t>
  </si>
  <si>
    <t>PRESTACION DE SERVICIOS PROFESIONALES PARA APOYAR LA GESTION JURIDICA Y CONTRACTUAL DEL DESPACHO DE LA ALCALDIA LOCAL DE RAFAEL URIBE URIBE Y LA DE LAS DEPENDENCIAS QUE LA CONFORMAN.</t>
  </si>
  <si>
    <t>1. Elaborar conceptos jurídicos solicitados por el alcalde local en los asuntos contractuales que este requiera,
para el cumplimento de las funciones que legalmente le corresponda al fondo de desarrollo local.
2. Formular recomendaciones para optimizar procesos, procedimientos y actuaciones propios de las diferentes
áreas.
3. Revisar y ajustar los documentos de contenido contractual previo a Ia firma de la Alcaldesa Local.
4. Revisar los informes de supervisión y/o interventorías previas a Ia firma de la Alcaldesa Local.
5. Hacer seguimiento a Ia formulación y/o revisión de los proyectos de inversión a cargo del Fondo de
Desarrollo Local de Rafael Uribe Uribe.
6. Cumplir con las demás labores que le sean asignadas y que correspondan a la naturaleza de las
actividades objeto del contrato.</t>
  </si>
  <si>
    <t xml:space="preserve"> 270-2026 CPS-AG (145872)</t>
  </si>
  <si>
    <t xml:space="preserve">	CO1.PCCNTR.8971249</t>
  </si>
  <si>
    <t>FREIMAN ANTONIO MARTIN ROA</t>
  </si>
  <si>
    <t xml:space="preserve"> 271-2026 CPS-AG (145872)</t>
  </si>
  <si>
    <t xml:space="preserve">	CO1.PCCNTR.8971269</t>
  </si>
  <si>
    <t>YEIMI VIVIANA MARTINEZ CUEVAS</t>
  </si>
  <si>
    <t xml:space="preserve"> 272-2026 CPS-P (145976)</t>
  </si>
  <si>
    <t>FDLRUU-CD-122-2026 (145976)</t>
  </si>
  <si>
    <t>https://community.secop.gov.co/Public/Tendering/OpportunityDetail/Index?noticeUID=CO1.NTC.9617504&amp;isFromPublicArea=True&amp;isModal=False</t>
  </si>
  <si>
    <t>CO1.PCCNTR.8987495</t>
  </si>
  <si>
    <t>CO1.BDOS.9589178</t>
  </si>
  <si>
    <t>NATALIA ANDREA RUBIANO FORERO</t>
  </si>
  <si>
    <t>PRESTRAR LOS SERVICIOS PROFESIONALES EN EL CUBRIMIENTO DE LAS ACTIVIDADES, CRONOGRAMAS Y AGENDA DE LA ALCALDÍA LOCAL A NIVEL INTERNO Y EXTERNO, ASÍ COMO LA GENERACIÓN DE CONTENIDOS PERIODÍSTICOS.</t>
  </si>
  <si>
    <t>1. Desarrollar comunicados, cubrimientos y apoyo a temas asociados a prensa, de acuerdo con los temas
asignados.
2. Realizar seguimiento a las necesidades y requerimientos comunicacionales de la Alcaldía Local.
3. Apoyar el cubrimiento de actividades, operativos, eventos y demás acciones desarrollas por la Alcaldía Local.
4. Crear y ejecutar publicaciones impresas y/o digitales con contenidos de la entidad con la periodicidad que
determine el líder de comunicaciones.
5. Alimentar en la página web de la entidad, el contenido noticioso y de prensa a que haya lugar.
6. Apoyar la realización, conceptualización y desarrollo de piezas audiovisuales requeridas por la Alcaldía Local.
7. Apoyar en el monitoreo de medios de comunicación y seguimiento a los contenidos de la Alcaldía Local.
8. Las demás obligaciones que se le asignen y/o que surjan de la naturaleza del Contrato.</t>
  </si>
  <si>
    <t xml:space="preserve"> 273-2026 CPS-P (145918)</t>
  </si>
  <si>
    <t>CO1.PCCNTR.8972069</t>
  </si>
  <si>
    <t xml:space="preserve"> LUIS ANGEL MORA CASADO</t>
  </si>
  <si>
    <t xml:space="preserve"> 274-2026 CPS-P (145600)</t>
  </si>
  <si>
    <t>FDLRUU-CD-123-2026 (145600)</t>
  </si>
  <si>
    <t>https://community.secop.gov.co/Public/Tendering/OpportunityDetail/Index?noticeUID=CO1.NTC.9602988&amp;isFromPublicArea=True&amp;isModal=False</t>
  </si>
  <si>
    <t xml:space="preserve">	CO1.PCCNTR.8973012</t>
  </si>
  <si>
    <t>CO1.BDOS.9589870</t>
  </si>
  <si>
    <t>MARIBEL PEÑA PRIETO </t>
  </si>
  <si>
    <t>PRESTAR LOS SERVICIOS PROFESIONALES EN LA FORMULACIÓN, GESTIÓN Y SEGUIMIENTO DE ACTIVIDADES ENFOCADAS A LA GESTIÓN AMBIENTAL EXTERNA, ENCAMINADAS A LA MITIGACIÓN DE LOS DIFERENTES IMPACTOS AMBIENTALES Y LA CONSERVACIÓN DE LOS RECURSOS NATURALES DE LA LOCALIDAD</t>
  </si>
  <si>
    <t>John Henry Bohorquez</t>
  </si>
  <si>
    <t>1. Realizar la formulación, seguimiento y actualización del Plan Ambiental Local -PAL-, así como remitir los
reportes sobre de su ejecución a la autoridad ambiental y a los entes de control que lo soliciten, así como la
información en materia ambiental requerida para el Plan de Desarrollo Local - PDL.
2. Presidir como delegado del alcalde local la Comisión Ambiental Local, en cumplimiento del decreto 575 de
2011 y demás normas vigentes, así como el seguimiento a los compromisos que se acuerden en las sesiones.
3. Realizar la planeación de los operativos correspondientes a la gestión ambiental externa y acompañar los
operativos que le sean asignados, de acuerdo al objeto contractual y su alcance.
4. Realizar talleres y capacitaciones a la comunidad sobre normatividad ambiental local y otras temáticas de
carácter ambiental aplicables.
5. Ejercer el apoyo a la supervisión y/o interventoría de los contratos que le sean designados por parte del
alcalde local.6. Articular y/o asistir a reuniones, comités y/o actividades con entidades locales, distritales, nacionales y
organizaciones ambientales y sociales para tratar temas relacionados con el medio ambiente y desarrollo
sostenible.
7. Realizar la recolección, reporte y seguimiento de la información relacionada con la gestión ambiental
externa, según lo solicitado y/o establecido en la normatividad ambiental vigente por las entidades distritales,
nacionales y los entes de control competentes.
8. Elaborar y entregar mensualmente, informe y soportes que haya generado en cumplimiento del objeto y
obligaciones contractuales.
9. Atender en oportunidad y calidad a los ciudadanos o usuarios en los asuntos de su competencia.
10. Proyectar, revisar en oportunidad y calidad el insumo y/o las respuestas de las diferentes PQRS, así como
de requerimientos de autoridades y/o entes de control, que le sean asignados, así como cumplir dentro del
término legal o institucional su envío y cierre en el aplicativo ORFEO.
11. Asistir a las reuniones a las que sea citado, así como a los comités (invitado o delegado), charlas o eventos
relacionados con el objeto contractual.
12. Las demás que le sean asignadas y que surjan de la naturaleza del contrato</t>
  </si>
  <si>
    <t xml:space="preserve"> 275-2026 CPS-P (151262)</t>
  </si>
  <si>
    <t>CO1.PCCNTR.8972256</t>
  </si>
  <si>
    <t>JORGE ELIECER RODRIGUEZ RODRIGUEZ</t>
  </si>
  <si>
    <t xml:space="preserve"> 276-2026 CPS-P (145971)</t>
  </si>
  <si>
    <t>FDLRUU-CD-124-2026 (145971)</t>
  </si>
  <si>
    <t>https://community.secop.gov.co/Public/Tendering/OpportunityDetail/Index?noticeUID=CO1.NTC.9609097&amp;isFromPublicArea=True&amp;isModal=False</t>
  </si>
  <si>
    <t>CO1.PCCNTR.8989367</t>
  </si>
  <si>
    <t>CO1.BDOS.9589574</t>
  </si>
  <si>
    <t>DIEGO ANDRES VILLADIEGO RANGEL</t>
  </si>
  <si>
    <t>APOYAR AL EQUIPO DE PRENSA Y COMUNICACIONES DE LA ALCALDÍA LOCAL EN LA REALIZACIÓN DE PRODUCTOS Y PIEZAS DIGITALES, IMPRESAS Y PUBLICITARIAS DE GRAN FORMATO Y DE ANIMACIÓN GRÁFICA, ASÍ COMO APOYAR LA PRODUCCIÓN Y MONTAJE DE EVENTOS</t>
  </si>
  <si>
    <t>1. Desarrollar o diseñar las piezas gráficas para los contenidos de las redes sociales y sitio web de la Alcaldía
Local.
2. Realizar la adaptación gráfica de las campañas de la Alcaldía Local con el fin de lograr uniformidad en los
mensajes y mantener un cronograma actualizado de las fechas de solicitud y entrega de las respectivas piezas.
3. Hacer seguimiento a la impresión y distribución de las piezas gráficas elaboradas para la estrategia digital y las
campañas internas y externas de la Alcaldía Local.
4. Realizar la producción de contenidos audiovisuales en diferentes plataformas, tales como animación y video,
en diversos medios y soportes.
5. Diseñar el montaje de piezas audiovisuales para la divulgación de las diferentes campañas y proyectos de la
entidad.
6. Realizar la conceptualización de contenidos y proyectos para su realización audiovisual.
7. Las demás obligaciones que se le asignen y/o que surjan de la naturaleza del Contrato.</t>
  </si>
  <si>
    <t xml:space="preserve"> 277-2026 CPS-P (148258)</t>
  </si>
  <si>
    <t>FDLRUU-CD-125-2026 (148258)</t>
  </si>
  <si>
    <t>https://community.secop.gov.co/Public/Tendering/OpportunityDetail/Index?noticeUID=CO1.NTC.9633105&amp;isFromPublicArea=True&amp;isModal=False</t>
  </si>
  <si>
    <t>CO1.PCCNTR.9002218</t>
  </si>
  <si>
    <t>CO1.BDOS.9619290</t>
  </si>
  <si>
    <t>INGRID MAYERLY BOLIVAR PAEZ </t>
  </si>
  <si>
    <t>PRESTAR LOS SERVICIOS PROFESIONALES PARA LA OPERACIÓN, SEGUIMIENTO Y CUMPLIMIENTO DE LOS PROCESOS Y PROCEDIMIENTOS DELSERVICIO APOYO E CONÓMICO TIPO C, REQUERIDOS PARA EL OPORTUNO Y ADECUADO REGISTRO, CRUCE Y REPORTE DE LOS DATOS EN ELSISTEMA MISIONAL SIRBE, QUE CONTRIBUYAN A LA GARANTÍA DE LOS DERECHOS DE LA POBLACIÓN MAYOR EN EL MARCO DE LA POLÍTICAPÚBLICA SOCIAL PARA EL ENVEJECIMIENTO Y LA VEJEZ EN EL DISTRITO CAPITAL A CARGO DE LA ALCALDÍA LOCAL</t>
  </si>
  <si>
    <t>SUBSIDIO TIPO C</t>
  </si>
  <si>
    <t>1 . Implementar con oportunidad y calidad los procedimientos, protocolos e instructivos establecidos por la Entidad para
la operación y prestación del servicio Apoyos Económicos para personas mayores – Apoyo Económico Tipo C.
2 . Realizar las visitas de validación de condiciones de ingreso, las reportadas por informe único o por novedades
identificadas en las Subdirecciones Locales; así como una visita de validación de condiciones anual de las personas mayores
que no reportan novedad, procurando la oportunidad y calidad de la información.
3 . Realizar las consultas y cruces de bases de datos en SIRBE, VUR, Fosyga, Ruaf, Registraduría, Inhumados, rama
judicial, comprobador de derechos, DNP (Lugar puntaje de SISBEN) y las demás consultas que permitan identificar
alguna novedad de los participantes del servicio.
4 . Diligenciar de manera oportuna, sistemática y permanente la ficha SIRBE y demás instrumentos o formatos
institucionales inherentes a los procedimientos del servicio Apoyos Económicos para personas mayores - Apoyo
Económico Tipo C
5 . Verificar que se realice el registro de la totalidad de las variables contenidas en la ficha SIRBE en el Sistema de
información Misional - SIRBE, las fichas de seguimiento y registro de visitas de validación de condiciones y los
documentos que soportan la gestión y seguimiento de la operación y prestación del servicio.
6 . Clasificar, ordenar y archivar la documentación que genera el servicio Apoyos Económicos para personas mayores -
Apoyo Económico Tipo C, de acuerdo con la normatividad vigente y los procedimientos establecidos por la Entidad,
procurando el adecuado manejo y conservación de la documentación generada con ocasión de la prestación del servicio.
7 . Brindar la información requerida para dar respuesta a solicitudes de los ciudadanos, entes de control y demás agentes
internos y externos o para la elaboración de informes o presentaciones de la Secretaría Distrital de Integración social, con
calidad y oportunidad.
8 . Preparar, asistir y participar en los consejos, comités, comisiones, reuniones, mesas y/o demás espacios que indique el
supervisor del contrato o sea convocado, socializando con oportunidad las actividades e información que de ellas se
deriven.
9 . Realizar al inicio del contrato un plan de trabajo que dé cuenta del cumplimiento del objeto y obligaciones contractuales,
presentando un informe mensual de avance con las evidencias respectivas sobre las actividades y/o productos programados, y una vez finalizado el contrato, entregar al/la supervisor/a en medio digital, un informe final con los
archivos y productos generados durante la vigencia del contrato.
10 . Apoyar las contingencias y emergencias del Distrito Capital, de acuerdo con la normatividad, los lineamientos y
protocolos establecidos por la administración Distrital y el Gobierno Nacional
11 . Cumplir con las demás actividades designadas por el supervisor del contrato relacionadas con el objeto contractual.</t>
  </si>
  <si>
    <t xml:space="preserve"> 278-2026 CPS-P (148258)</t>
  </si>
  <si>
    <t>CO1.PCCNTR.9002583</t>
  </si>
  <si>
    <t>ANGELA PATRICIA ROZO RODRIGUEZ</t>
  </si>
  <si>
    <t xml:space="preserve"> 279-2026 CPS-AG (148266)</t>
  </si>
  <si>
    <t>FDLRUU-CD-126-2026 (148266)</t>
  </si>
  <si>
    <t>https://community.secop.gov.co/Public/Tendering/OpportunityDetail/Index?noticeUID=CO1.NTC.9614635&amp;isFromPublicArea=True&amp;isModal=False</t>
  </si>
  <si>
    <t>CO1.PCCNTR.8994601</t>
  </si>
  <si>
    <t>CO1.BDOS.9595751</t>
  </si>
  <si>
    <t xml:space="preserve">NANCY JIMENA QUITIAN PEÑA
</t>
  </si>
  <si>
    <t>PRESTAR LOS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GARANTÍA DE LOS DERECHOS DE LA POBLACIÓN MAYOR EN EL MARCO DE LA POLÍTICA PÚBLICA...</t>
  </si>
  <si>
    <t>1 . Registrar en los tiempos establecidos con oportunidad y calidad las novedades y actuaciones relacionadas
(Cambios de estados, ingresos, egresos, traslados, solicitud de bloqueos) de acuerdo con la implementación de los
procedimientos establecidos para la operación y prestación del servicio de apoyos económicos para personas
mayores ¿ Apoyo Económico Tipo C, así como los actos administrativos.
2 . Registrar con oportunidad y calidad en el aplicativo de focalización los datos de las personas mayores que solicitan
el servicio, y/o que se encuentran atendidas y/o vinculadas al servicio de apoyo económico para personas mayores,
teniendo en cuenta los instructivos que para tal efecto expida la Entidad.
3 . Registrar en el SIRBE, con calidad y oportunidad la actualización de la información de las personas mayores en
estado "En Atención", de acuerdo con los instructivos, protocolos, procedimientos en los tiempos establecidos por
la SDIS y la Subdirección para la Vejez.
4 . Realizar las consultas y cruces de bases de datos en SIRBE, VUR, Fosyga, Ruaf Registraduría, Inhumados, rama
judicial, comprobador de derechos, DNP (Lugar puntaje de SISBEN) y las demás consultas que permitan identificar
alguna novedad de los participantes del servicio
5 . Apoyar en la implementación de los procedimientos generales, procedimientos específicos, protocolos e
instructivos establecidos por la Entidad para la operación y prestación del servicio Apoyos Económicos para
Personas Mayores y el procedimiento de gestión de cartera. Así como apoyar el desarrollo de las actividades de los
servicios de la Subdirección para la Vejez.
6 . Clasificar, ordenar y archivar la documentación que genera el servicio de Apoyos Económicos para Personas
Mayores, de acuerdo con la normatividad vigente y los procedimientos establecidos por la Entidad, procurando el
adecuado manejo y conservación de la documentación generada con ocasión de la prestación del servicio.
7 . Brindar la información requerida para dar respuesta a solicitudes de los ciudadanos, entes de control y demás
agentes internos y externos o para la elaboración de informes o presentaciones requeridas, con calidad y oportunidad.
8 . Preparar, asistir y participar en los consejos, comités, comisiones, reuniones, mesas y/o demás espacios que indique el supervisor del contrato o sea convocado, socializando con oportunidad las actividades e información que
de ellas se deriven
9 . Realizar al inicio del contrato un plan de trabajo que dé cuenta del cumplimiento del objeto y obligaciones
contractuales, presentando un informe mensual de avance con las evidencias respectivas sobre las actividades y/o
productos programados, y una vez finalizado el contrato, entregar al/la supervisor/a en medio digital, un informe
final con los archivos y productos generados durante la vigencia del contrato.
10 . Apoyar las contingencias y emergencias del Distrito Capital, de acuerdo con la normatividad, los lineamientos y
protocolos establecidos por la administración Distrital y el Gobierno Nacional 11 . Cumplir con las demás actividades designadas por el supervisor del contrato relacionadas con el objeto
contractual</t>
  </si>
  <si>
    <t xml:space="preserve"> 280-2026 CPS-AG (148266)</t>
  </si>
  <si>
    <t xml:space="preserve">	CO1.PCCNTR.9001286</t>
  </si>
  <si>
    <t>JAQUELINE GALLEGO CASTELLANOS</t>
  </si>
  <si>
    <t xml:space="preserve"> 281-2026 CPS-AG (148266)</t>
  </si>
  <si>
    <t>CO1.PCCNTR.8994199</t>
  </si>
  <si>
    <t>ARQUIMEDES CETINA PANQUEVA</t>
  </si>
  <si>
    <t xml:space="preserve"> 282-2026 CPS-P (148377)</t>
  </si>
  <si>
    <t xml:space="preserve">	CO1.PCCNTR.8979661</t>
  </si>
  <si>
    <t>CLAUDIA LILIANA MONTOYA MAULEDOUX</t>
  </si>
  <si>
    <t xml:space="preserve"> 283-2026 CPS-P (145990)</t>
  </si>
  <si>
    <t>FDLRUU-CD-127-2026 (145990)</t>
  </si>
  <si>
    <t>https://community.secop.gov.co/Public/Tendering/OpportunityDetail/Index?noticeUID=CO1.NTC.9612824&amp;isFromPublicArea=True&amp;isModal=False</t>
  </si>
  <si>
    <t>CO1.PCCNTR.8986169</t>
  </si>
  <si>
    <t>CO1.BDOS.9598369</t>
  </si>
  <si>
    <t>JHONATHAN TELLEZ SANCHEZ</t>
  </si>
  <si>
    <t>PRESTAR SERVICIOS COMO INSTRUCTOR(A) DEPORTIVO(A) EN EL MARCO DEL PROYECTO 2795 -RAFAEL URIBE URIBE DEPORTIVA, RECREATIVA Y CON BIENESTAR-, PARA EL DESARROLLO DE PROCESOS DE FORMACIÓN DEPORTIVA DE LA LOCALIDAD.</t>
  </si>
  <si>
    <t>ESTIVEN PIRACOCA CASTRO</t>
  </si>
  <si>
    <t>INSTRUCTOR DEPORTIVO</t>
  </si>
  <si>
    <t xml:space="preserve">Andrea Casallas Rodriguez </t>
  </si>
  <si>
    <t>1. Desarrollar procesos de formación deportiva en la disciplina asignada, dirigidos a niños, niñas y adolescentes,
conforme al plan de trabajo definido por el(la) supervisor(a) y/o apoyo a la supervisión.
2 . Elaborar y aplicar planes estructurados para cada sesión acordes con los contenidos técnicos, físicos, tácticos
y teóricos establecidos para cada nivel y grupo de beneficiarios.
3 . Garantizar el adecuado registro de asistencia, seguimiento y evaluación de los participantes, utilizando los
formatos e instrumentos definidos para este fin.
4 . Participar en las actividades de inducción, formación, planeación y seguimiento convocadas por la
coordinación del proyecto.
5 . Promover la inclusión, la equidad de género y el respeto por la diversidad en el desarrollo de las sesiones de
formación deportiva 6 . Inspeccionar y colaborar en la logística y participación en eventos y encuentros deportivos programados
durante el desarrollo de las Escuelas de Formación Deportiva.
7 . Reportar oportunamente a la coordinación cualquier novedad o situación que afecte el desarrollo normal de
las actividades.
8 . Utilizar de manera adecuada los recursos, implementos y escenarios deportivos asignados al proyecto.
9 . Mantener una comunicación permanente y efectiva con los participantes, sus familias y el equipo de
coordinación, favoreciendo el desarrollo integral de los beneficiarios.
10 . Elaborar informes técnicos mensuales por punto, incluyendo análisis de participación, seguimiento a la
asistencia, actividades ejecutadas y evidencias fotográficas, conforme a los formatos definidos por la entidad.
11 . Durante los dos primeros meses de ejecución del contrato deberá presentar soporte del curso de - Primer
Respondiente-, emitido por la Secretaria de Salud del Distrito, del cual debe presentar copia.
12 . Aplicar conocimientos básicos de primeros auxilios como primer respondiente, en caso de presentarse alguna
eventualidad o emergencia, y activar las rutas de atención correspondientes.
13. Las demás actividades relacionadas con su objeto contractual y le sean asignadas por la supervisión y/o apoyo
a la supervisión del contrato.</t>
  </si>
  <si>
    <t xml:space="preserve"> 284-2026 CPS-P (145989)</t>
  </si>
  <si>
    <t>FDLRUU-CD-128-2026 (145989)</t>
  </si>
  <si>
    <t>https://community.secop.gov.co/Public/Tendering/OpportunityDetail/Index?noticeUID=CO1.NTC.9612801&amp;isFromPublicArea=True&amp;isModal=False</t>
  </si>
  <si>
    <t xml:space="preserve">	CO1.PCCNTR.8987510</t>
  </si>
  <si>
    <t>CO1.BDOS.9598853</t>
  </si>
  <si>
    <t xml:space="preserve">ESTIVEN PIRACOCA CASTRO </t>
  </si>
  <si>
    <t>PRESTAR SERVICIOS PROFESIONALES COMO COORDINADOR(A) DE LAS ESCUELAS DEPORTIVAS LOCALES DE RAFAEL URIBE URIBE, PARA LA PLANIFICACIÓN, EJECUCIÓN, SEGUIMIENTO Y ARTICULACIÓN DE LOS PROCESOS PEDAGÓGICOS, TÉCNICOS Y ADMINISTRATIVOS NECESARIOS PARA EL DESARROLLO DE LA FORMACIÓN DEPORTIVA EN LA LOCALIDAD, EN BENEFICIO DE LA POBLACIÓN PRIORIZADA.</t>
  </si>
  <si>
    <t xml:space="preserve">COORDINADORA ESCUELAS DEPORTIVAS </t>
  </si>
  <si>
    <t>1 . Llevar a cabo la planeación y la coordinación de la implementación de las Escuelas de Formación Deportivas
Locales conforme a los lineamientos técnicos, pedagógicos y administrativos definidos por la entidad y los
criterios de elegibilidad y viabilidad del sector Cultura, Recreación Y Deporte.
2 . Elaborar y realizar seguimiento al cronograma general de las Escuelas de Formación Deportiva, supervisando
el desarrollo de las actividades formativas por parte de los instructores deportivos.
3 . Acompañar y brindar orientación técnica y pedagógica a los instructores deportivos, garantizando la calidad
en los procesos de formación.
4 . Verificar la aplicación de los planes de trabajo individuales por deporte y/o modalidad, según los niveles de
intervención establecidos (iniciación, especialización y/o perfeccionamiento).5 . Organizar y adelantar la coordinación del sistema de inscripción de beneficiarios, garantizando su correcta
documentación y seguimiento en los instrumentos de información requeridos.
6 . Promover la participación comunitaria y realizar acciones de divulgación del proyecto a través de medios
físicos y digitales.
7 . Articular acciones con entidades públicas, organizaciones sociales y comunitarias, para el fortalecimiento de
la cultura deportiva y el aprovechamiento del espacio público.
8 . Revisar y supervisar la elaboración y entrega de los documentos de control y seguimiento de las sesiones de
clase por parte de los instructores.
9 . Realizar la coordinación para la realización de eventos pedagógicos y deportivos con el propósito de evaluar
el proceso de enseñanza-aprendizaje.
10 . Elaborar informes periódicos sobre el avance técnico, pedagógico y administrativo del proyecto, conforme
a los requerimientos de la supervisión.
11 . Garantizar el uso adecuado de los recursos asignados al proyecto y reportar cualquier novedad que pueda
afectar su normal desarrollo.
12 . Cumplir con los lineamientos establecidos en las políticas públicas distritales, especialmente las relacionadas
con deporte, recreación, cultura, medio ambiente, infancia, juventud y equidad de género, así como con los
criterios de elegibilidad y viabilidad del sector para la meta -Capacitar 1.000 personas en los campos
deportivos- del proyecto del Plan de Desarrollo Local 2795 -Rafael Uribe Uribe deportiva, recreativa y con
bienestar13 . Dar respuesta oportuna, clara y respetuosa a las peticiones, quejas, reclamos, sugerencias y solicitudes
(PQRS) relacionadas con las actividades a su cargo y conforme a los procedimientos
14 . Apoyar la supervisión de los convenios y/o contratos que le sean asignados por el alcalde o alcaldesa local.
15 . Las demás actividades relacionadas con su objeto contractual y le sean asignadas por la supervisión y/o
apoyo a la supervisión del contrato.</t>
  </si>
  <si>
    <t xml:space="preserve"> 285-2026 CPS-P (148269)</t>
  </si>
  <si>
    <t>FDLRUU-CD-129-2026 (148269)</t>
  </si>
  <si>
    <t>https://community.secop.gov.co/Public/Tendering/OpportunityDetail/Index?noticeUID=CO1.NTC.9612090&amp;isFromPublicArea=True&amp;isModal=False</t>
  </si>
  <si>
    <t>CO1.PCCNTR.8981181</t>
  </si>
  <si>
    <t>CO1.BDOS.9598673</t>
  </si>
  <si>
    <t xml:space="preserve"> WILSON DANILO FIGUEREDO LOAIZA</t>
  </si>
  <si>
    <t>PRESTAR LOS SERVICIOS PROFESIONALES COMO ABOGADO PARA APOYAR AL FONDO DE DESARROLLO LOCAL EN EL ANÁLISIS, REVISIÓN, TRÁMITE PARA COBRO PERSUASIVO Y COACTIVO, SOLICITUDES DE ENTES DE CONTROL, CORPORACIONES PÚBLICAS Y LOS CONCEPTOS JURÍDICOS QUE SE LE SOLICITEN</t>
  </si>
  <si>
    <t>SUSPENSION 20 DIASL DEL 1 AL 20 DE JULIO</t>
  </si>
  <si>
    <t>1. Proyectar, revisar y subsanar, según corresponda, en oportunidad y calidad las resoluciones o actos
administrativos requeridos de acuerdo al desarrollo y etapas de los expedientes que estén o deban
incorporarse al cobro persuasivo y/o coactivo que le sean asignados, así como su registro en la base de
control y aplicativo.
2. Proyectar en oportunidad y calidad los actos administrativos necesarios para resolver los recursos
formulados, solicitudes de pérdida de Fuerza de ejecutoria, revocatorias directas y demás acciones legales
y/o constitucionales interpuestas, dentro de los trámites correspondientes al cobro persuasivo y coactivo.
3. Tramitar en oportunidad y calidad el 100% el cobro persuasivo de las multas impuestas, que le sean
informadas o asignadas, conforme a la normatividad y procedimientos vigentes y las directrices de la
Secretaría Distrital de Gobierno.4. Apoyar la depuración y conciliación de cartera, tanto en cobro persuasivo como coactivo, garantizando la
actualización y veracidad de la información contable, tanto en informes, como base de control y actos
administrativos, según se requiera.
5. Elaborar, tramitar y enviar en oportunidad y calidad las comunicaciones, iniciales o más, al
deudor/infractor, invitándolo a que realice el pago voluntario de la multa, así como su registro en Orfeo,
base de control, el expediente y aplicativo oficial que corresponda.
6. Elaborar en oportunidad y calidad los acuerdos de pago a que haya lugar durante el mes, entregando los
respectivos soportes de recaudo (Recibo de conceptos varios D.D.T.) del pago efectuado en la Dirección
Distrital de Tesorería para que el deudor realice el pago en la Tesorería Distrital, archivando el formato o
soporte en el expediente respectivo, así como registrar en la base y el aplicativo oficial para tal fin.
7. Elaborar en oportunidad y calidad el 100% de constancias de agotamiento de etapa de cobro persuasivo
una vez vencido el plazo de 4 meses, por la no presentación en la Alcaldía Local para firmar acuerdo de
pago y proyectar comunicación para enviar a la Oficina de Ejecuciones Fiscales de la Secretaría Distrital de
Hacienda o la que haga sus veces, para el inicio del cobro coactivo así como su registro en la base de control
y en el aplicativo oficial para tal fin, y enviar a ejecuciones fiscales con los respectivos soportes.
8. Realizar y entregar en oportunidad y calidad los informes o reportes que le sean requeridos, en
cumplimiento de la normativa, políticas, manuales y procedimientos vigentes.
9. Solicitar a la Oficina de Ejecuciones Fiscales reporte mensual a fin de llevar el registro y control de los
movimientos generados por concepto de los procesos de cobro coactivo de la cartera; así mismo suministrar
el insumo y/o proyectar solicitud de impulso a los expedientes que se encuentran en cobro coactivo,
realizando el registro en la base de control y aplicativo.
10. Reportar en oportunidad al personal designado la información en materia de multas al SIVICOF dentro de
los primeros tres (3) días hábiles de cada mes
11. Consolidar y mantener actualizada la base de datos de seguimiento y control de las actuaciones
administrativas y los reportes financieros relacionados con las multas y cobros.
12. Elaborar y entregar mensualmente en oportunidad y calidad, informe y soportes que haya generado en
cumplimiento del objeto y obligaciones contractuales.
13. Atender en oportunidad y calidad a los ciudadanos o usuarios en los asuntos de su competencia.
14. Proyectar, revisar en oportunidad y calidad el insumo y/o las respuestas de las diferentes PQRS, así como
de requerimientos de autoridades y/o entes de control, que le sean asignados, así como cumplir dentro del
término legal o institucional su envío y cierre en el aplicativo ORFEO.
15. Asistir a las reuniones a las que sea citado, así como a los comités (invitado o delegado), charlas o eventos
relacionados con el objeto contractual.
16. Las demás que le sean asignadas y que surjan de la naturaleza del contrato</t>
  </si>
  <si>
    <t xml:space="preserve"> 286-2026 CPS-P (145990)</t>
  </si>
  <si>
    <t>CO1.PCCNTR.8991498</t>
  </si>
  <si>
    <t>EDISON FERNANDO PARRA MORA</t>
  </si>
  <si>
    <t>287-2026 CPS-AG (147753)</t>
  </si>
  <si>
    <t xml:space="preserve">	CO1.PCCNTR.8981935</t>
  </si>
  <si>
    <t>JHOSTIN ANDREY RUIZ CACERES</t>
  </si>
  <si>
    <t xml:space="preserve"> 288-2026 CPS-P (151262)</t>
  </si>
  <si>
    <t xml:space="preserve">	CO1.PCCNTR.8982365</t>
  </si>
  <si>
    <t>DIEGO SIMÓN PALACIO GOMEZ</t>
  </si>
  <si>
    <t xml:space="preserve"> 289-2026 CPS-P (151262)</t>
  </si>
  <si>
    <t>CO1.PCCNTR.8982962</t>
  </si>
  <si>
    <t>JUAN DANIEL RODRIGUEZ PAEZ</t>
  </si>
  <si>
    <t xml:space="preserve"> 290-2026 CPS-P (151262)</t>
  </si>
  <si>
    <t>CO1.PCCNTR.898315</t>
  </si>
  <si>
    <t>NICOLAS ANDRES DELGADO RIAÑO</t>
  </si>
  <si>
    <t xml:space="preserve"> 291-2026 CPS-AG (145893)</t>
  </si>
  <si>
    <t>FDLRUU-CD-130-2026 (145893)</t>
  </si>
  <si>
    <t>https://community.secop.gov.co/Public/Tendering/OpportunityDetail/Index?noticeUID=CO1.NTC.9616741&amp;isFromPublicArea=True&amp;isModal=False</t>
  </si>
  <si>
    <t>CO1.PCCNTR.8985784</t>
  </si>
  <si>
    <t>CO1.BDOS.9601529</t>
  </si>
  <si>
    <t>CRISTHIAN CAMILO MUNEVAR CRISTIANO</t>
  </si>
  <si>
    <t>PRESTAR LOS SERVICIOS DE APOYO TECNICO EN LA GESTIÓN EN LAS LABORES ADMINISTRATIVAS, OPERATIVAS Y LOGÍSTICAS QUE SE REQUIERAN EN EL ÁREA DE GESTIÓN DEL DESARROLLO DE LA ALCALDÍA LOCAL DE RAFAEL URIBE URIBE.</t>
  </si>
  <si>
    <t>1. Apoyar los movimientos físicos y traslados de conformidad a los procedimientos y normas
establecidas para la toma física de los inventarios de los bienes de propiedad del FONDO DE DESARROLLO
LOCAL DE LA LOCALIDA DE RAFAEL URIBE URIBE (FDLRUU). 2. Apoyar con la sistematización y
consolidación en el proceso de asignación de los inventarios que dispone el Fondo de Desarrollo Local de la
Localidad de Rafael Uribe Uribe (FDLRUU) en el aplicativo SI CAPITAL. 3. Asistir el traslado custodia y
almacenamiento físico de los bienes y elementos de los que dispone el Fondo de Desarrollo Local, informando
cualquier novedad que se encuentre. 4. Apoyar con la sistematización, consolidación para el control con el proceso
de los inventarios que dispone el Fondo de Desarrollo Local de la Localidad de Rafael Uribe Uribe (FDLRUU). 5.
Asistir al proceso de verificación y seguimientos de los ingresos, salidas, traslados, y reintegros y de más operaciones
que deban registrarse por el área sobre bienes y elementos FDLRUU. 6. Apoyar con los préstamos que se generen
de la entidad de acuerdo con las normas y procesos establecidos, así como mantener un control de los mismos. 7 .
Garantizar el resguardo, custodia y buen uso de los elementos de la entidad que le sean entregados, para la efectiva
realización de su objeto contractual, en caso de que se genere pérdida o deterioro injustificado el supervisor debe
realizar el procedimiento que corresponda para que garantice el reintegro del mismo. 8. Dar oportuna respuesta y
sin trámites pendientes los aplicativos TIC´s de acuerdo con el objeto contractual (Orfeo, correo institucional, Si
Actúa, SIG, Si capital, intranet, entré otros). 9. Apoyar en la revisión y depuración de los contratos de comodatos,
tanto los vencimientos como los elementos entregados en el mismo. 10. Asistir a las reuniones y actividades a las  que sea citado o designado para la atención de los asuntos relacionados con el objeto contractual. 11. Recepcionar
oportunamente los materiales y suministros que sean entregados por los proveedores en la bodega del almacén. 12.
Apoyar el cargue de información a los aplicativos SI CAPITAL, SAE y SAI, que le indique el almacenista de la
Alcaldía Local. 13. Las demás obligaciones que se le asignen y que surjan de la naturaleza del Contrato.</t>
  </si>
  <si>
    <t xml:space="preserve"> 292-2026 CPS-AG (145893)</t>
  </si>
  <si>
    <t xml:space="preserve">	CO1.PCCNTR.8988329</t>
  </si>
  <si>
    <t>LAURA VANESSA PAEZ LOPEZ</t>
  </si>
  <si>
    <t xml:space="preserve"> 293-2026 CPS-P (148449)</t>
  </si>
  <si>
    <t>FDLRUU-CD-131-2026 (148449)</t>
  </si>
  <si>
    <t>https://community.secop.gov.co/Public/Tendering/OpportunityDetail/Index?noticeUID=CO1.NTC.9643833&amp;isFromPublicArea=True&amp;isModal=False</t>
  </si>
  <si>
    <t>CO1.PCCNTR.9013291</t>
  </si>
  <si>
    <t>CO1.BDOS.9628638</t>
  </si>
  <si>
    <t xml:space="preserve">LUIS GABRIEL TUPAC AMARU MUYUY AGREDA  </t>
  </si>
  <si>
    <t>PRESTAR SUS SERVICIOS PROFESIONALES PARA APOYAR AL (A) ALCALDE (SA) LOCAL EN EL FORTALECIMIENTO E INCLUSIÓN DE LAS COMUNIDADES ETNICAS DE RAFAEL URIBE URIBE EN EL MARCO DE LA POLÍTICA PÚBLICA DISTRITAL ÉTNICA Y LOS ESPACIOS DE PARTICIPACIÓN</t>
  </si>
  <si>
    <t>1 . participar de las actividades de fortalecimiento de los espacios de participación, diálogo, concertación, e
interlocución de las comunidades étnicas.
2 . gestionar programas y proyectos en el fondo de desarrollo local que con lleven a la materialización de la
política pública étnica.
3 . prestar el apoyo para atender los requerimientos verbales y escritos que presenten la comunidad étnica
residentes en el distrito capital en el ámbito 4 . realizar el seguimiento en la materialización de los proyectos, programas y actividades que se desarrollen
en beneficio de la comunidad étnica.
5 . participar de la construcción concertada de un plan de trabajo que permita la identificación de la
participación la mesa indígena local de rafael uribe uribe.
6 . elaborar un documento de identificación de las comunidades indígenas residente en la localidad, que
integre la información necesaria para garantizar la transversalización del enfoque diferencial indígena en las
estrategias de política pública.
7 . apoyar las demás instancias de participación conforme a las indicaciones dadas por el supervisor y/o
apoyo a la supervisión</t>
  </si>
  <si>
    <t xml:space="preserve"> 294-2026 CPS-P (148445)</t>
  </si>
  <si>
    <t>FDLRUU-CD-132-2026 (148445)</t>
  </si>
  <si>
    <t>https://community.secop.gov.co/Public/Tendering/OpportunityDetail/Index?noticeUID=CO1.NTC.9645434&amp;isFromPublicArea=True&amp;isModal=False</t>
  </si>
  <si>
    <t>CO1.PCCNTR.9014532</t>
  </si>
  <si>
    <t>CO1.BDOS.9630799</t>
  </si>
  <si>
    <t>APOYAR AL ALCALDE (SA) LOCAL EN LA PROMOCIÓN, ACOMPAÑAMIENTO, COORDINACIÓN Y ATENCIÓN DE LAS INSTANCIAS DE COORDINACIÓN INTERINSTITUCIONALES Y LAS INSTANCIAS DE PARTICIPACIÓN LOCALES, ASÍ COMO LOS PROCESOS COMUNITARIOS EN LA LOCALIDAD</t>
  </si>
  <si>
    <t>1. apoyar en la coordinación, articulación, orientación y concertación de las acciones de la alcaldía local en
materia de promoción local de la participación y fortalecimiento de la sociedad civil y sus organizaciones
sociales.
2. apoyar las instancias de coordinación interinstitucional, consejo local de gobierno, comisión local
intersectorial de participación clip, consejo local de política social clops, así como los espacios de control
social y rendición de cuentas, tanto de la administración local como distrital que sean necesarios.
3. apoyar la realización y/o participar en las reuniones de carácter ordinario y/o extraordinario, eventos
ciudadanos y/o comunitarios de las instancias de participación y/o de gobierno de la localidad y distrital
que le sean designadas. 4. articular acciones y estrategias para la implementación de la política pública y del sistema distrital de
participación.
5. apoyar en la revisión de las proyecciones de respuestas o requerimientos y peticiones relacionados con el
tema de participación, que se requieran.
6. las demás que demande la administración local a través de su supervisor, que correspondan a la naturaleza
del contrato y que sean necesarias para la consecución del fin del objeto contractual</t>
  </si>
  <si>
    <t xml:space="preserve"> 295-2026 CPS-AG (145874)</t>
  </si>
  <si>
    <t>FDLRUU-CD-133-2026 (145874)</t>
  </si>
  <si>
    <t>https://community.secop.gov.co/Public/Tendering/OpportunityDetail/Index?noticeUID=CO1.NTC.9646649&amp;isFromPublicArea=True&amp;isModal=False</t>
  </si>
  <si>
    <t xml:space="preserve">	CO1.PCCNTR.9013510</t>
  </si>
  <si>
    <t>CO1.BDOS.9629122</t>
  </si>
  <si>
    <t>JUAN CARLOS RIAÑO MORA</t>
  </si>
  <si>
    <t>PRESTAR LOS SERVICIOS COMO OPERADOR DE MAQUINARIA AMARILLA, AL SERVICIO DE LA ADMINISTRACION LOCAL DE RAFAEL URIBE URIBE EN LA REALIZACIÓN DE LA EJECUCION DEL PROYECTO NO. 2737 RAFAEL URIBE URIBE MEJORA LA MOVILIDAD LOCAL, ASÍ COMO APOYAR LAS DEMÁS ACTIVIDADES QUE SE GENEREN EN EL ÁREA DE GESTIÓN DEL DESARROLLO CON RELACION AL PROYECTO EN MENCION.</t>
  </si>
  <si>
    <t xml:space="preserve">CONDUCTOR MAQUINARIA AMARILLA </t>
  </si>
  <si>
    <t>1. Operar la maquinaria amarilla que integra el parque automotor de la Alcaldía Local de Rafael Uribe Uribe de
acuerdo con las instrucciones impartidas por el Alcalde Local o el supervisor designado para verificar la
ejecución del contrato.
2. Cumplir con las actividades programadas de acuerdo con el cronograma establecido por el alcalde y/o
supervisor del contrato.
3. Retirar y guardar los vehículos y/o equipos en el lugar asignado para tal fin por el supervisor del contrato
4. Velar por el mantenimiento, aseo, buen funcionamiento y conservación de los vehículos y/o equipos a cargo 5. Realizar las reparaciones mecánicas menores que sean necesarias
6. Hacer seguimiento a los cambios de aceite y llevar una hoja de control, donde se haga seguimiento detallado
del consumo de combustible, kilometraje, vencimiento de seguros, y demás aspectos relacionados con los
vehículos y/o equipos.
7. Solicitar oportunamente el combustible, los lubricantes y colaborar en la supervisión de las reparaciones de
los vehículos y/o equipos.
8. Responder por la seguridad del vehículo y/o equipo, herramientas y demás elementos que se le asignen.
9. Cumplir con las demás labores que le sean asignadas y que correspondan a la naturaleza de las actividades
objeto del contrato</t>
  </si>
  <si>
    <t xml:space="preserve"> 296-2026 CPS-AG (145874)</t>
  </si>
  <si>
    <t xml:space="preserve">	CO1.PCCNTR.9030739</t>
  </si>
  <si>
    <t>LUIS ALBERTO ESPINOSA PRIETO</t>
  </si>
  <si>
    <t xml:space="preserve"> 297-2026 CPS-AG (145916)</t>
  </si>
  <si>
    <t>FDLRUU-CD-134-2026 (145916)</t>
  </si>
  <si>
    <t>https://community.secop.gov.co/Public/Tendering/OpportunityDetail/Index?noticeUID=CO1.NTC.9619065&amp;isFromPublicArea=True&amp;isModal=False</t>
  </si>
  <si>
    <t>CO1.PCCNTR.8991769</t>
  </si>
  <si>
    <t>CO1.BDOS.9486901</t>
  </si>
  <si>
    <t>JAVIER BASTIDAS ROMERO</t>
  </si>
  <si>
    <t>PRESTAR LOS SERVICIOS PERSONALES DE APOYO A LA GESTIÓN EN LA CONDUCCIÓN DE LOS VEHÍCULOS LIVIANOS A CARGO DEL FONDO DE DESARROLLO LOCAL DE RAFAEL URIBE URIBE</t>
  </si>
  <si>
    <t>CONDUCTOR</t>
  </si>
  <si>
    <t xml:space="preserve">1. Apoyar las labores de conducción de cualquiera de los vehículos livianos que se encuentran al servicio de la
Alcaldía Local y que le sean asignados, incluyendo el apoyo a las emergencias que surjan en la localidad y las
cuales necesitan de la intervención de vehículos.
2. Velar por el buen estado mecánico y estético del vehículo asignado, herramientas y demás elementos que se
le asignen y responder patrimonialmente por los daños causados a los mismos cuando medie negligencia o
uso inapropiado.
3. Informar oportunamente al supervisor del Contrato cualquier irregularidad que se presente durante el
desarrollo de las actividades, así como del estado en que se encuentren los vehículos para iniciar las acciones
correctivas y/o preventivas de mantenimiento del caso.
4. Efectuar seguimiento a las fechas de vencimiento de revisión técnico-mecánica y seguros, cambios de aceite,
consumos de combustible, kilometraje, lubricantes, actualización de documentos del vehículo y demás aspectos relacionados, llevando un registro de control detallado de los mismos que deberá ser reportado
oportunamente al supervisor del contrato con el propósito de adelantar las diligencias necesarias para tal
efecto.
5. Respetar las normas de tránsito y responder por el pago de las multas o sanciones que le impongan las
autoridades de tránsito, en caso de que ocurriere.
6. Retirar y parquear los vehículos en el lugar asignado para tal fin por el supervisor del contrato.
</t>
  </si>
  <si>
    <t xml:space="preserve"> 298-2026 CPS-AG (145916)</t>
  </si>
  <si>
    <t>CO1.PCCNTR.8989264</t>
  </si>
  <si>
    <t>EDWIN UMAÑA LLANOS</t>
  </si>
  <si>
    <t xml:space="preserve"> 299-2026 CPS-P (145986)</t>
  </si>
  <si>
    <t>FDLRUU-CD-135-2026 (145986)</t>
  </si>
  <si>
    <t>https://community.secop.gov.co/Public/Tendering/OpportunityDetail/Index?noticeUID=CO1.NTC.9619084&amp;isFromPublicArea=True&amp;isModal=False</t>
  </si>
  <si>
    <t xml:space="preserve">	CO1.PCCNTR.8987882</t>
  </si>
  <si>
    <t>CO1.BDOS.9605830</t>
  </si>
  <si>
    <t>PRESTAR SERVICIOS PROFESIONALES PARA ELABORAR EL DISEÑO, IMPLEMENTACIÓN Y ACOMPAÑAMIENTO TÉCNICO DE ACTIVIDADES RECREO-DEPORTIVAS DIRIGIDAS A LA POBLACIÓN DE RAFAEL URIBE URIBE.</t>
  </si>
  <si>
    <t>1. Diseñar, planificar y ejecutar actividades recreo-deportivas dirigidas a diferentes grupos poblacionales (niñez,
juventud, adultez, personas mayores, personas con discapacidad, población LGBTI, comunidades étnicas,
entre otros), garantizando el enfoque diferencial, de género e inclusión social y los soportes técnicos
metodológicos necesarios previo a la ejecución de las actividades.
2. Aplicar metodologías participativas y pedagógicas que fomenten la convivencia, el trabajo en equipo, la
resolución pacífica de conflictos y el aprovechamiento saludable del tiempo libre, en coherencia con las
necesidades y dinámicas comunitarias.
3. Incorporar componentes de educación ambiental en el desarrollo de las actividades, promoviendo la
conciencia sobre el cuidado, preservación y uso adecuado de los parques, escenarios deportivos y demás
espacios públicos de la localidad.
4. Realizar la coordinación de las acciones territoriales con juntas de acción comunal, instituciones educativas,
colectivos sociales y otras entidades, para asegurar la articulación interinstitucional y comunitaria en la
ejecución de las actividades.5. Elaborar y entregar informes periódicos técnicos que incluyan diagnósticos comunitarios, resultados de las
actividades, análisis de participación y recomendaciones de mejora, con soporte fotográfico y evidencias.
6. Garantizar el uso adecuado de los recursos físicos y logísticos asignados, velando por su conservación, el
cumplimiento de las normas de bioseguridad y la protección del medio ambiente.
7. Monitorear y evaluar la participación y el impacto social de las actividades recreo-deportivas, incluyendo
indicadores de cobertura, inclusión, sostenibilidad y satisfacción comunitaria.
8. Participar en reuniones de seguimiento, planeación y retroalimentación, convocadas por la entidad contratante
o por instancias distritales y locales relacionadas con el proyecto.
9. Cumplir con los lineamientos establecidos en las políticas públicas distritales, especialmente las relacionadas
con deporte, recreación, cultura, medio ambiente, infancia, juventud y equidad de género, así como con los
criterios de elegibilidad y viabilidad del sector para la meta del proyecto del Plan de Desarrollo Local 2795
Rafael Uribe Uribe deportiva, recreativa y con bienestar: Beneficiar 1.000 personas en actividades recreodeportivas comunitarias.
10. Dar respuesta oportuna, clara y respetuosa a las peticiones, quejas, reclamos, sugerencias y solicitudes (PQRS)
relacionadas con las actividades a su cargo y conforme a los procedimientos
11. Apoyar la supervisión de los convenios y/o contratos que le sean asignados por el alcalde o alcaldesa local.
12. Las demás actividades relacionadas con su objeto contractual y le sean asignadas por la supervisión y/o apoyo
a la supervisión del contrato.</t>
  </si>
  <si>
    <t xml:space="preserve"> 300-2026 CPS-P (145957)</t>
  </si>
  <si>
    <t>FDLRUU-CD-136-2026 (145957)</t>
  </si>
  <si>
    <t>https://community.secop.gov.co/Public/Tendering/OpportunityDetail/Index?noticeUID=CO1.NTC.9619202&amp;isFromPublicArea=True&amp;isModal=False</t>
  </si>
  <si>
    <t>CO1.PCCNTR.8989776</t>
  </si>
  <si>
    <t>CO1.BDOS.9605750</t>
  </si>
  <si>
    <t>ISABEL CASTRO HEREDIA</t>
  </si>
  <si>
    <t>PRESTAR LOS SERVICIOS PROFESIONALES EN EL SEGUIMIENTO A LOS INDICADORES Y HERRAMIENTAS DE CONTROL PARA LOGRAR EL CUMPLIMIENTO DE LA EJECUCION Y METAS DEL PLAN DE DESARROLLO LOCAL DE LA LOCALIDAD DE RAFAEL URIBE URIBE EN EL AREA DE GESTION DEL DESARROLLO LOCAL DE LA ALCALDIA RAFAEL URIBE URIBE.</t>
  </si>
  <si>
    <t>1 . Realizar el control, monitoreo y seguimiento a la ejecución de las metas del Plan de Desarrollo Local y/o Proyectos
de inversión del Fondo de Desarrollo Local de Rafael Uribe Uribe
2 . Reportar en las herramientas de la Secretaria Distrital de Gobierno, Secretaria Distrital de Planeación, Secretaria
Distrital de Hacienda y/o las formuladas en la alcaldía local la información del Plan de Desarrollo Local de Rafael
Uribe conforme a las indicaciones dadas por el apoyo a la supervisión.
3 . Participar en la formulación de los estudios previos, pre-pliegos y pliegos en su parte técnica durante la fase
precontractual de los procesos derivados de (los) Proyectos de Inversión donde sea designado por el Acalde Local
Rafael Uribe Uribe.
4 . Apoyar en la supervisión de los contratos asignados por el Alcalde(sa) Local, informando periódicamente sobre
el estado técnico, administrativo y financiero de estos.
5 . Preparar y presentar informes necesarios para entidades de control y otras autoridades conforme a los
requerimientos asignados en su área de competencia
6 . Participar en los diferentes espacios, comités de contratación, comités de seguimiento, instancias, invitaciones a
sesiones de la Junta Administradora Local, administración, local, administración distrital y las demás que sean
requeridas por el supervisor del contrato
7 . Realizar el seguimiento técnico, administrativo, financiero y contable de los procesos contractuales donde sea
designado como apoyo a la supervisión en el marco de lo pre-visto en el manual de supervisión
de la Secretaría Distrital de Gobierno"8 . Apoyar las demás actividades que se generen y que le sean asignadas por el Alcalde Local y/o el supervisor (a)
del contrato y que surjan de la Naturaleza del Contrato.</t>
  </si>
  <si>
    <t xml:space="preserve"> 301-2026 CPS-P (151262)</t>
  </si>
  <si>
    <t xml:space="preserve">	CO1.PCCNTR.8994215</t>
  </si>
  <si>
    <t>DAVID RICARDO FLOREZ CAMARGO</t>
  </si>
  <si>
    <t xml:space="preserve"> 302-2026 CPS-AG (145991)</t>
  </si>
  <si>
    <t>FDLRUU-CD-137-2026 (145991)</t>
  </si>
  <si>
    <t>https://community.secop.gov.co/Public/Tendering/OpportunityDetail/Index?noticeUID=CO1.NTC.9625706&amp;isFromPublicArea=True&amp;isModal=False</t>
  </si>
  <si>
    <t xml:space="preserve">	CO1.PCCNTR.8995114</t>
  </si>
  <si>
    <t>CO1.BDOS.9611877</t>
  </si>
  <si>
    <t>FERNANDO PEDRAZA</t>
  </si>
  <si>
    <t>PRESTAR SERVICIOS DE APOYO LOGÍSTICO Y OPERATIVO EN EL DESARROLLO DE ESCUELAS DE FORMACIÓN DEPORTIVAS DE LA LOCALIDAD DE RAFAEL URIBE URIBE, COLABORANDO EN EL MONTAJE, ORGANIZACIÓN, MANEJO DE MATERIALES Y ACOMPAÑAMIENTO BÁSICO A LOS PROCESOS DESARROLLADOS EN CONCORDANCIA CON LOS LINEAMIENTOS ESTABLECIDOS PARA ESTE COMPONENTE</t>
  </si>
  <si>
    <t xml:space="preserve">ESCUELAS DE FORMACION DEPORTIVA </t>
  </si>
  <si>
    <t>1 . Apoyar el montaje y desmontaje de los espacios físicos donde se desarrollan las sesiones de formación
deportiva, garantizando las condiciones adecuadas para su ejecución.
2 . Colaborar con el manejo, distribución, organización y custodia de los materiales e implementos deportivos
utilizados durante las actividades.
3 . Brindar acompañamiento básico durante las sesiones de formación, apoyando a los instructores(as) en el
control del grupo y la orientación general a los participantes.
4 . Verificar el estado y disponibilidad de los escenarios y materiales deportivos antes y después de cada jornada,
reportando novedades encontradas.5 . Apoyar en la logística de eventos deportivos, muestras pedagógicas, festivales y encuentros programados en
el marco del proyecto.
6 . Colaborar en los procesos de inscripción, registro de asistencia y acompañamiento a beneficiarios, según
indicaciones del supervisor(a) y/o apoyo a la supervisión.
7 . Promover el uso adecuado y responsable del espacio público, velando por el orden y la limpieza de los
escenarios deportivos durante las actividades.
8 . Participar en las reuniones, jornadas de formación o inducción convocadas por el supervisor(a) y/o apoyo a
la supervisión.
9 . Apoyar la aplicación de protocolos de bioseguridad, convivencia y seguridad en el desarrollo de las sesiones.
10 . Acompañar al instructor durante toda la sesión, prestando soporte operativo cuando se requiera, y
garantizando el cumplimiento del protocolo de ejecución (inicio, desarrollo y cierre de la actividad).
11 . Durante los dos primeros meses de ejecución del contrato deberá presentar soporte del curso del curso de
Primer Respondiente, emitido por la Secretaria de Salud del Distrito, del cual debe presentar copia.
12 . Aplicar conocimientos básicos de primeros auxilios como primer respondiente, en caso de presentarse alguna
eventualidad o emergencia, y activar las rutas de atención correspondientes.
13 . Las demás actividades relacionadas con su objeto contractual y le sean asignadas por la supervisión y/o apoyo
a la supervisión del contrato</t>
  </si>
  <si>
    <t xml:space="preserve"> 303-2026 CPS-AG (145872)</t>
  </si>
  <si>
    <t>CO1.PCCNTR.8992794</t>
  </si>
  <si>
    <t>JACKSON STEVEN LATORRE LAGAREJO </t>
  </si>
  <si>
    <t xml:space="preserve"> 304-2026 CPS-AG (145903)</t>
  </si>
  <si>
    <t>FDLRUU-CD-138-2026 (145903)</t>
  </si>
  <si>
    <t>https://community.secop.gov.co/Public/Tendering/OpportunityDetail/Index?noticeUID=CO1.NTC.9650513&amp;isFromPublicArea=True&amp;isModal=False</t>
  </si>
  <si>
    <t>CO1.PCCNTR.9017727</t>
  </si>
  <si>
    <t>CO1.BDOS.9471523</t>
  </si>
  <si>
    <t>SANDRA ROCIO VARGAS HERNÁNDEZ</t>
  </si>
  <si>
    <t>PRESTAR SERVICIOS TÉCNICOS A LA ALCALDÍA LOCAL EN EL ADECUADO MANEJO DE LOS DOCUMENTOS OFICIALES, MEDIANTE LA SOCIALIZACIÓN, IMPLEMENTACIÓN, MONITOREO Y SEGUIMIENTO AL APLICATIVO ORFEO, EN LAS DIFERENTES DEPENDENCIAS, CON ÉNFASIS EN EL CDI DEL AREA DE GESTION DE DESARROLLO LOCAL</t>
  </si>
  <si>
    <t>1. Apoyar en el monitoreo de publicaciones de edictos, recepción, radicación, clasificación, organización y
distribución por competencia a través del aplicativo de Gestión Documental y en físico de los documentos
que ingresan y salen de la Alcaldía Local y apoyar operativamente al CDI cuando se presenten retrasos en
la gestión diaria, conforme a los lineamientos en la materia establecidos por la Secretaría Distrital de
Gobierno.
2. Gestionar el control de los documentos asignados a los motorizados y los acuses de recibo devueltos
debidamente cargados en el aplicativo ORFEO, propendiendo en todo caso porque se recepcionen los
acuses en un tiempo máximo de 5 días posterior a la entrega al notificador, tomando las acciones necesarias
de distribución, redistribución, entre otras, para que los mismos se carguen en el aplicativo ORFEO en un
término máximo de 10 días hábiles.3. Apoyar la elaboración de planillas, proyección de oficios, memorandos o comunicaciones y demás
documentos propios que requiera el CDI o por instrucción del Supervisor, conforme a los tiempos
establecidos por Ley y que estén relacionados con la naturaleza del contrato.
4. Monitorear los indicadores establecidos por la Alcaldía Local para la medición y correcta ejecución de las
labores del CDI y dar aviso oportuno al supervisor en caso de presentarse desviaciones, incumplimientos u
otras situaciones que puedan generar un riesgo para la entidad.
5. Efectuar capacitaciones al personal de la Alcaldía Local referente al manejo debido del aplicativo ORFEO
y lineamientos institucionales expedidos frente al manejo de la documentación y operación del CDI.
6. Realizar acompañamiento a las áreas que lo requieran, referente a las solicitudes de trámites pendientes o
radicados que presenten errores en ORFEO, para que puedan resolverse dichas inconsistencias.
7. Apoyar el seguimiento a los requerimientos que se encuentren en trámite fuera de tiempos, según
información suministrada por la Oficina Central de Atención a la Ciudadanía.
8. Las demás que le asigne el supervisor del contrato y que surjan de la naturaleza del mismo.</t>
  </si>
  <si>
    <t xml:space="preserve"> 305-2026 CPS-AG (145908)</t>
  </si>
  <si>
    <t>FDLRUU-CD-139-2026 (145908)</t>
  </si>
  <si>
    <t>https://community.secop.gov.co/Public/Tendering/OpportunityDetail/Index?noticeUID=CO1.NTC.9650552&amp;isFromPublicArea=True&amp;isModal=False</t>
  </si>
  <si>
    <t>CO1.PCCNTR.9019113</t>
  </si>
  <si>
    <t>CO1.BDOS.9466140</t>
  </si>
  <si>
    <t>NIDIA CONSUELO MARROQUIN RODRIGUEZ</t>
  </si>
  <si>
    <t>PRESTAR SERVICIOS DE APOYO AL ÁREA DE DESARROLLO LOCAL EN EL CENTRO DE DOCUMENTACIÓN E INFORMACIÓN (CDI) EN EL MANEJO DE LAS COMUNICACIONES DE ENTRADA, INTERNAS Y EXTERNAS Y EN LA ATENCIÓN A LOS CIUDADANOS EN LOS DIFERENTES CANALES ESTABLECIDOS POR LA ENTIDAD</t>
  </si>
  <si>
    <t>1. Apoyar la recepción, radicación, registro, organización, conservación, distribución, relación, clasificación
y/o entrega de la correspondencia que diariamente recibe y envía el CDI, incluida en el aplicativo de Gestión
Documental, conforme a los lineamientos establecidos por la Secretaría de Gobierno.
2. Llevar control de la documentación recibida, planillada para envío, devuelta por los motorizados, entregada
a las dependencias y publicadas por edicto, según le sea asignado, e informar oportunamente al supervisor
los retrasos o contingencias presentadas en el área.
3. Apoyar la gestión documental y archivo del Área de Gestión de Desarrollo Local, conforme a los
lineamientos establecidos por la entidad.
4. Apoyar la recepción de llamadas telefónicas a través del PBX, atendiendo los protocolos dispuestos por la
Secretaría Distrital de Gobierno.5. Apoyar la elaboración, radicación, entrega y archivo de documentos, memorandos y oficios cuando le sea
requerido por el Profesional Especializado 222-24 del Fondo de Desarrollo Local relacionados con la
naturaleza del contrato.
6. Las demás obligaciones que sean asignadas por el Profesional Especializado 222-24 del Área de Desarrollo
Local y de acuerdo con el objeto del contrato.</t>
  </si>
  <si>
    <t xml:space="preserve"> 306-2026 CPS-AG (148376)</t>
  </si>
  <si>
    <t>CO1.PCCNTR.899589</t>
  </si>
  <si>
    <t>MARIA ALEJANDRA TENJO AVILA</t>
  </si>
  <si>
    <t xml:space="preserve"> 307-2026 CPS-P (145884)</t>
  </si>
  <si>
    <t>FDLRUU-CD-140-2026 (145884)</t>
  </si>
  <si>
    <t>https://community.secop.gov.co/Public/Tendering/OpportunityDetail/Index?noticeUID=CO1.NTC.9629603&amp;isFromPublicArea=True&amp;isModal=False</t>
  </si>
  <si>
    <t xml:space="preserve">	CO1.PCCNTR.8997814</t>
  </si>
  <si>
    <t>CO1.BDOS.9453072</t>
  </si>
  <si>
    <t>ANDREA ISLENA ARTEAGA LOZANO</t>
  </si>
  <si>
    <t>PRESTAR LOS SERVICIOS PROFESIONALES PARA APOYAR EN TEMAS ECONÓMICOS Y ADMINISTRATIVOS PROPIOS DE LA GESTIÓN DEL DESPACHO DE LA ALCALDIA LOCAL DE RAFAEL URIBE URIBE, ASI COMO, EN EL ANALISIS DE LOS DOCUMENTOS QUE SE LE ENCOMIENDEN, SEGUIMIENTO DE ESTRATEGIAS Y EMISIÓN DE LINEAMIENTOS QUE COADYUVEN AL FORTALECIMIENTO INSTITUCIONAL DE LA ALCALDIA LOCAL</t>
  </si>
  <si>
    <t xml:space="preserve"> 1. Proyectar las respuestas de los requerimientos que efectúen los diferentes entes de control o
actores políticos, corporaciones públicas y ciudadanía en general, que hayan sido designadas o que sean remitidas
por medio del aplicativo de gestión documental. 2. Prestar los servicios profesionales al Despacho de la Alcaldía
Local en el seguimiento, organización y apoyo a la supervisión de proyectos y en temas referentes a planeación
estratégica sobre las metas establecidas en el Plan de Desarrollo Local y lo referente a la Gestión Administrativa
y Financiera. 3. Realizar el apoyo a la supervisión de los contratos que le sean designados (Cuando aplique). 4.
Brindar acompañamiento al Despacho de la Alcaldía Local en la generación estrategias que permitan garantizar
un mejor avance en la ejecución presupuestal de acuerdo con los lineamientos establecidos por los entes rectores
en concordancia con el Plan de Desarrollo Local. 5. Articular con las diferentes áreas de la ALRUU la respuesta
oportuna de los requerimientos realizados por parte de los entes de control y actores políticos 6. Brindar
acompañamiento al Despacho de la Alcaldía Local para facilitar la ejecución de los recursos en los procesos de
Planeación, Preinversión y Ejecución Presupuestal 7. Las demás que le sean asignadas o delegadas y que
correspondan a la naturaleza del objeto</t>
  </si>
  <si>
    <t xml:space="preserve"> 308-2026 CPS-P (145882)</t>
  </si>
  <si>
    <t>FDLRUU-CD-141-2026 (145882)</t>
  </si>
  <si>
    <t>https://community.secop.gov.co/Public/Tendering/OpportunityDetail/Index?noticeUID=CO1.NTC.9629176&amp;isFromPublicArea=True&amp;isModal=False</t>
  </si>
  <si>
    <t xml:space="preserve">	CO1.PCCNTR.8997361</t>
  </si>
  <si>
    <t>CO1.BDOS.9453125</t>
  </si>
  <si>
    <t>HEYDY YESENIA RAMIREZ CONTRERAS</t>
  </si>
  <si>
    <t>PRESTAR SERVICIOS PROFESIONALES PARA EL DESARROLLO Y SEGUIMIENTO DE PLANES, PROGRAMAS Y PROYECTOS RELACIONADOS CON EL COMPONENTE DE SEGURIDAD Y SALUD EN EL TRABAJO QUE SEAN ORIENTADOS POR LA DIRECCIÓN DE GESTIÓN DE TALENTO HUMANO Y QUE SE ENCUENTRAN A CARGO DEL ÁREA DE GESTIÓN DE DESARROLLO LOCAL DE LA ALCALDÍA LOCAL DE RAFAEL URIBE URIBE.</t>
  </si>
  <si>
    <t>SEGURIDAD Y SALUD EN EL TRABAJO</t>
  </si>
  <si>
    <t xml:space="preserve"> 1. Realizar actividades técnicas y administrativas en lo referente a la implementación de los
planes, programas y proyectos del Sistema de Seguridad y Salud en el Trabajo en la Alcaldía Local de Rafael Uribe
Uribe de acuerdo con los lineamientos establecidos por la Dirección de Gestión del Talento Humano y la
normatividad vigente 2. Realizar la organización, depuración y actualización de las bases de datos del personal
contratista y del personal de la planta de empleos de la Alcaldía Local de Rafael Uribe Uribe, especialmente en lo
que corresponde al componente de Seguridad y Salud en el Trabajo, de acuerdo con los lineamientos establecidos
y necesidades 3. Organizar y desarrollar actividades relacionadas con capacitación en temas de seguridad y salud
en el trabajo, que permitan fortalecer el desarrollo de las actividades de las áreas de trabajo de la Alcaldía Local,
siguiendo los lineamientos establecidos 4. Implementar planes de emergencias, simulacros de evacuación, puesta
de señalización, demarcación, actividades y documentos relacionados con el plan de prevención y preparación de
respuesta ante emergencias, articulado con las áreas de trabajo de la Alcaldía Local de Rafael Uribe Uribe de
acuerdo con los lineamientos establecidos por la Dirección de Gestión de Talento Humano. 5. Implementar y
hacer seguimiento de las actividades y eventos que desde la Dirección de Gestión de Talento Humano o desde la
Alcaldía Local de Rafael Uribe Uribe se desarrollen, orientado al personal contratista y de la planta de empleos en
ejecución de los planes, programas y proyectos relacionados con contratación, bienestar social, seguridad y salud
en el trabajo, y demás temas que le sean asignados. 6. Registrar y control de ausentismo por enfermedad laboral,
común y por accidente de trabajo, efectuando los reportes que sean requeridos de acuerdo con los lineamientos
de la Dirección de Gestión del Talento Humano y de la aseguradora de riesgos laborales 7. Realizar la organización, depuración y diligenciamiento de la información generada por los aplicativos destinados a la Afiliación de Riesgos
Profesionales del personal vinculado por contrato de Prestación de Servicios y al personal de planta de acuerdo
con los tiempos y lineamientos establecidos. 8. Las demás obligaciones que sean inherentes al objeto contractual,
que se encuentren en la normatividad vigente o que sean solicitadas por el supervisor o apoyo a la supervisión del
contrato</t>
  </si>
  <si>
    <t xml:space="preserve"> 309-2026 CPS-P (152149)</t>
  </si>
  <si>
    <t>FDLRUU-CD-142-2026 (152149)</t>
  </si>
  <si>
    <t>https://community.secop.gov.co/Public/Tendering/OpportunityDetail/Index?noticeUID=CO1.NTC.9639732&amp;isFromPublicArea=True&amp;isModal=False</t>
  </si>
  <si>
    <t>CO1.PCCNTR.9009458</t>
  </si>
  <si>
    <t>.CO1.BDOS.9625839</t>
  </si>
  <si>
    <t>JOHANA PATRICIA ROMERO SANCHEZ</t>
  </si>
  <si>
    <t>PRESTAR SUS SERVICIOS PROFESIONALES PARA APOYAR EL ALCALDE LOCAL EN LA GESTIÓN DE LOS ASUNTOS RELACIONADOS CON SEGURIDAD CIUDADANA, CONVIVENCIA Y PREVENCIÓN DE CONFLICTIVIDADES, VIOLENCIAS Y DELITOS EN LA LOCALIDAD, DE CONFORMIDAD CON EL MARCO NORMATIVO APLICABLE EN LA MATERIA EN LA ALCALDÍA LOCAL DE RAFAEL URIBE URIBE.</t>
  </si>
  <si>
    <t>1. Apoyar al alcalde (sa) Local en la realización de la convocatoria a sesiones ordinaria o extraordinaria del Consejo
Local de Seguridad, en coordinación con el Enlace Local de Seguridad de la Secretaría Distrital de Seguridad,
Convivencia y Justicia (SCJ), de conformidad con las instrucciones que le imparta el (la) alcalde (sa) Local y la SCJ. 2. Asistir a las reuniones del Consejo Local de Seguridad, apoyar el desarrollo de estas, llevar el control y custodia
de las actas y hacer seguimiento al cumplimiento de los compromisos adquiridos por la Alcaldía y demás miembros
de Consejo.
3. Gestionar, analizar y revisar, en coordinación con las organizaciones sociales de la localidad y las entidades
Distritales, las iniciativas y sugerencias de la comunidad respecto de los asuntos de seguridad y convivencia
ciudadana.
4. Realizar el monitoreo constante del comportamiento de la seguridad, convivencia y percepción de seguridad en
los territorios de la localidad.
5. Apoyar la elaboración, revisión y análisis de las respuestas a requerimientos, quejas, reclamos, peticiones y demás
solicitudes de la comunidad, de los entes de control y vigilancia y entidades de derecho público y/o privado, que
guarden relación con el objeto contractual, dentro de los plazos, términos y condiciones establecidos por la
normatividad vigente.
6. Participar, propender por el cumplimiento y hacer seguimiento a las metas del Plan de Gestión Local
relacionadas con seguridad, convivencia y justicia.
7. Revisar, analizar y conceptuar sobre la información relacionada con la situación de convivencia y seguridad
ciudadana de la localidad, promoviendo y coordinando la caracterización de las problemáticas y la difusión de la
información a nivel distrital.
8. Revisar, analizar y conceptuar sobre de los informes presentados al alcalde (sa) Local, en temas relacionados con
seguridad, convivencia y justicia, cuando así lo solicite la Alcaldía Local.
9. Ejecutar las supervisiones que le sean asignadas relacionadas con seguridad, convivencia y justicia, cumpliendo
con los manuales y normas existentes.
10. Apoyar la formulación de los proyectos de inversión de la Alcaldía Local relacionados con seguridad y
convivencia, en concordancia con lo establecido en el Plan de Desarrollo Local, las líneas de inversión dictadas por
el Consejo Superior de Política Fiscal - CONFIS, los criterios de elegibilidad y viabilidad del Sector Seguridad, las
directrices del Departamento Administrativo del Planeación Distrital y de conformidad con los plazos e
instrucciones que le imparta el (la) alcalde (sa) Local.
11. Apoyar la supervisión e interventoría de contratos o convenios relacionados con seguridad y convivencia que le
sean designados por el Alcalde (sa) Local, conforme con lo establecido en el Manual de Supervisión e Interventoría
de la Secretaría Distrital de Gobiern12. Convocar y apoyar la instalación y el desarrollo de los Puestos de Mando Unificado -PMU, de responsabilidad
de la Alcaldía Local, de acuerdo con la normatividad vigente y las instrucciones que le imparta el (la) alcalde (sa)
Local.
13. Asistir y apoyar, al Alcalde (sa) Local o a quien este designe, en las reuniones de carácter externo o interno,
diligencias, visitas y operativos que se requieran.
14. Apoyar la implementación del Capítulo Local del Plan Integral de Seguridad, Convivencia y Justicia Distrital,
realizar su seguimiento y actualización, de conformidad con las instrucciones que le imparta el (la) Alcalde (sa) Local.15. Promover, convocar, participar, hacer seguimiento y registrar, en coordinación con la SCJ, las Juntas Zonales de
Seguridad, según la normativa que las reglamenta.
16. Asistir a las reuniones a las que sea citado o designado, para la atención de los asuntos relacionados con el objeto
contractual.
17. Entregar, mensualmente, el archivo de los documentos suscritos que haya generado en cumplimiento del objeto
y obligaciones contractuales.
18. Las demás obligaciones que se le asignen y/o que surjan de la naturaleza del Contrato</t>
  </si>
  <si>
    <t xml:space="preserve"> 310-2026 CPS-AG (145966)</t>
  </si>
  <si>
    <t>CO1.PCCNTR.8995777</t>
  </si>
  <si>
    <t>SANDRA MILENA MUÑOZ NAVARRO</t>
  </si>
  <si>
    <t xml:space="preserve"> 311-2026 CPS-AG (145966)</t>
  </si>
  <si>
    <t xml:space="preserve">	CO1.PCCNTR.9018977</t>
  </si>
  <si>
    <t>SINDY LORENA GONZALEZ MOLANO</t>
  </si>
  <si>
    <t xml:space="preserve"> 312-2026 CPS-AG (145908)</t>
  </si>
  <si>
    <t>CO1.PCCNTR.9048381</t>
  </si>
  <si>
    <t xml:space="preserve">SONIA PATRICIA HERNANDEZ RODRIGUEZ </t>
  </si>
  <si>
    <t xml:space="preserve"> 313-2026 CPS-AG (145967)</t>
  </si>
  <si>
    <t xml:space="preserve">	CO1.PCCNTR.9043422</t>
  </si>
  <si>
    <t>INGRID CAMILA MARTIN AGUIRRE</t>
  </si>
  <si>
    <t xml:space="preserve"> 314-2026 CPS-AG (145967)</t>
  </si>
  <si>
    <t xml:space="preserve">	CO1.PCCNTR.9025439</t>
  </si>
  <si>
    <t xml:space="preserve">NYDIA LICETH GONZALEZ RODRIGUEZ </t>
  </si>
  <si>
    <t xml:space="preserve"> 315-2026 CPS-AG (148376)</t>
  </si>
  <si>
    <t xml:space="preserve">	CO1.PCCNTR.9015526</t>
  </si>
  <si>
    <t>LAURA GINNET OQUENDO BENAVIDES</t>
  </si>
  <si>
    <t xml:space="preserve"> 316-2026 CPS-P (145755)</t>
  </si>
  <si>
    <t>FDLRUU-CD-143-2026 (145755)</t>
  </si>
  <si>
    <t>https://community.secop.gov.co/Public/Tendering/OpportunityDetail/Index?noticeUID=CO1.NTC.9638539&amp;isFromPublicArea=True&amp;isModal=False</t>
  </si>
  <si>
    <t>CO1.PCCNTR.9006657</t>
  </si>
  <si>
    <t>CO1.BDOS.9624816</t>
  </si>
  <si>
    <t>JOHN EMMANUEL GOMEZ PORTILLA</t>
  </si>
  <si>
    <t>1.094. 247.295</t>
  </si>
  <si>
    <t>JUAN ANTONIO ESPINOSA ACEVEDO</t>
  </si>
  <si>
    <t>PRESTAR LOS SERVICIOS PROFESIONALES DE APOYO JURIDICO AL AREA DE GESTION POLICIVA NORMATIVA Y JURIDICA DE LA ALCALDIA LOCAL DE RAFAEL URIBE URIBE EN EL DESEMPEÑO DE LAS FUNCIONES ASIGNADAS A LA ALCALDÍA LOCAL DE RAFAEL URIBE URIBE</t>
  </si>
  <si>
    <t>1. Analizar, sustanciar, revisar, subsanar y gestionar de manera oportuna y con calidad, bajo la normativa
vigente, todos los trámites que correspondan para la depuración, archivo e impulso de las actuaciones
administrativas a cargo del Alcalde Local, inclusive el cobro persuasivo, garantizando su atención dentro de
los plazos internos establecidos.
2. Brindar apoyo jurídico y realizar la revisión de los proyectos elaborados por los abogados sustanciadores
que le sean asignados, garantizando su coherencia jurídica, técnica y formal antes de su trámite o firma
correspondiente.
3. Realizar las notificaciones de los actos administrativos proferidos por la Alcaldía Local.
4. Atender en oportunidad y calidad a los ciudadanos o usuarios en los asuntos de su competencia.
5. Realizar verificación del expediente físico y/o digital asignado, con el fin de que este cuente, entre otros,
con el debido proceso, competencia, revisión de términos, notificación efectiva, una correcta foliación,6. documentos suscritos e incorporados de acuerdo al trámite y actuaciones procesales y administrativas
surtidas, según corresponda.
7. Proyectar, revisar y gestionar en oportunidad y calidad el insumo y/o las respuestas de las diferentes PQRS,
así como de requerimientos de autoridades y/o entes de control, que le sean asignados, así como cumplir
dentro del término legal o institucional su envío y cierre en el aplicativo ORFEO o el que haga sus veces.
8. Elaborar y entregar mensualmente en oportunidad y calidad, informe y soportes que haya generado en
cumplimiento del objeto y obligaciones contractuales.
9. Asistir a las reuniones a las que sea citado o designado, para la atención de los asuntos relacionados con el
objeto contractual.
10. Las demás que se le asignen y que surjan de la naturaleza del contrato</t>
  </si>
  <si>
    <t xml:space="preserve"> 317-2026 CPS-P (145744)</t>
  </si>
  <si>
    <t>FDLRUU-CD-144-2026 (145744)</t>
  </si>
  <si>
    <t>https://community.secop.gov.co/Public/Tendering/OpportunityDetail/Index?noticeUID=CO1.NTC.9639062&amp;isFromPublicArea=True&amp;isModal=False</t>
  </si>
  <si>
    <t>CO1.PCCNTR.9006688</t>
  </si>
  <si>
    <t>CO1.BDOS.9625261</t>
  </si>
  <si>
    <t>JAISSON HERNEY PALACIOS GOMEZ</t>
  </si>
  <si>
    <t>PRESTAR SUS SERVICIOS PROFESIONALES, AL ÁREA DE GESTIÓN JURIDICA Y POLICIVA DE LA ALCALDIA LOCAL DE RAFAEL URIBE URIBE, EN TODAS LAS ACTUACIONES TECNICAS Y ADMINISTRATIVAS ADELANTADAS EN LAS VISITAS, ACOMPAÑAMIENTO, CAPACITACIÓN Y/O SOCIALIZACIÓN PARA EL CONTROL Y VERIFICACIÓN DE REGLAMENTOS TÉCNICOS Y METROLOGÍA LEGAL.</t>
  </si>
  <si>
    <t>KAREN LORENA MARIN CALDERON</t>
  </si>
  <si>
    <t>1. Asistir, acompañar y participar en las actividades, visitas y operativos de Inspección, Vigilancia y Control
que adelante la Alcaldía Local de Rafael Uribe Uribe para verificación de cumplimiento de reglamentos
técnicos y metrología legal, disposiciones de distribución de combustibles líquidos derivados del petróleo
en estaciones de servicio fluviales y automotrices, así como adelantar y sustanciar todos los trámites y
acciones necesarias para el cumplimiento de las normas de policía vigentes sobre protección al consumidor,
control de calidad, precios, pesas y medidas y demás que correspondan.
2. Proyectar, revisar y ajustar los informes técnicos y/o actas de operativos de actividades y/o IVC, en
oportunidad y calidad conforme a las diligencias asignadas de acuerdo al cronograma establecido por la
entidad, y su cargue en el drive y/o herramienta correspondiente, atendiendo los tiempos establecidos para
su cargue y subsanación.
3. Mantener el inventario del Kit de metrología legal y archivo de gestión documental a su cargo acorde con
los procedimientos internos y normas archivísticas y las tablas de retención documental, así como los sistemas de la entidad que requieran actualizaciones periódicas de acuerdo a las indicaciones de su
supervisor, según corresponda. (Certificados de calibración, hoja de vida)
4. Realizar mantenimiento periodo a los equipos de metrología legal.
5. Prestar asistencia y orientación a los usuarios y/o ciudadanía que se acerquen a la Alcaldía Local de Rafael
Uribe Uribe, en busca de guía profesional respecto a los temas relacionados con la protección de derechos
del consumidor ley 1480 del 2011 o la normatividad que se encuentre vigente.
6. Realizar las acciones de seguimiento, control, prevención y capacitación sobre las disposiciones de
metrología legal y/o disposiciones de distribución de combustibles líquidos derivados del petróleo en
estaciones de servicio fluviales y automotrices, de acuerdo con las instrucciones impartidas por los
supervisores del contrato.
7. Realizar, documentar y/o gestionar las acciones de seguimiento, sensibilización, charlas y/o capacitación
sobre las disposiciones relacionadas con el objeto contractual, así como apoyar la planeación y ejecución de
campañas de inspección, control y vigilancia, promover entre la comunidad el acceso a los servicios a la
comunidad en general, en la ruta de atención al ciudadano consumidor y en los diferentes canales previstos
para este fin, creando y actualizando la carpeta conforme las normas archivísticas para su custodia y
disposición de la Alcaldía.
8. Brindar apoyo y orientación a la comunidad local sobre el control y vigilancia de Reglamentos Técnicos,
disposiciones sobre metrología legal, y/o disposiciones de distribución de combustibles líquidos derivados
del petróleo en estaciones de servicio fluviales y automotrices, de acuerdo con las instrucciones impartidas
por el supervisor del contrato.
9. Acompañar y participar en reuniones o mesas de trabajo con entidades del orden Distrital y Nacional en los
temas que requieran para la gestión técnica por parte de la Alcaldía Local.
10. Las demás actividades profesionales que sean asignadas por el apoyo a la Supervisión y que requieran su
acompañamiento, colaboración y/o dedicación en el marco del objeto del contrato</t>
  </si>
  <si>
    <t xml:space="preserve"> 318-2026 CPS-P (145607)</t>
  </si>
  <si>
    <t>FDLRUU-CD-145-2026 (145607)</t>
  </si>
  <si>
    <t>https://community.secop.gov.co/Public/Tendering/OpportunityDetail/Index?noticeUID=CO1.NTC.9639418&amp;isFromPublicArea=True&amp;isModal=False</t>
  </si>
  <si>
    <t xml:space="preserve">	CO1.PCCNTR.9007514</t>
  </si>
  <si>
    <t>CO1.BDOS.9625463</t>
  </si>
  <si>
    <t xml:space="preserve">AZUCENA QUEVEDO GONZALEZ
</t>
  </si>
  <si>
    <t>PRESTAR SERVICIOS PROFESIONALES EN LAS ACTIVIDADES JURÍDICAS REQUERIDAS PARA LA DEPURACIÓN DE LAS ACTUACIONES ADMINISTRATIVAS QUE CURSAN EN LA ALCALDÍA LOCAL DE RAFAEL URIBE URIBE.</t>
  </si>
  <si>
    <t>1. Analizar, sustanciar, revisar, subsanar y gestionar de manera oportuna y con calidad, bajo la normativa
vigente, todos los trámites que correspondan para la depuración, archivo e impulso de las actuaciones
administrativas a cargo del Alcalde Local, garantizando su atención dentro de los plazos internos
establecidos.
2. Realizar seguimiento y revisión a las visitas técnicas solicitadas y a la oportuna entrega del correspondiente
informe.
3. Realizar las notificaciones de los actos administrativos proferidos por la Alcaldía Local.
4. Atender en oportunidad y calidad a los ciudadanos o usuarios en los asuntos de su competencia.
5. Realizar verificación del expediente físico y/o digital asignado, con el fin de que este cuente, entre otros,
con el debido proceso, competencia, revisión de términos, notificación efectiva, una correcta foliación,
documentos suscritos e incorporados de acuerdo al trámite y actuaciones procesales y administrativas
surtidas, según corresponda.6. Proyectar, revisar en oportunidad y calidad el insumo y/o las respuestas de las diferentes PQRS, así como
de requerimientos de autoridades y/o entes de control, que le sean asignados, así como cumplir dentro del
término legal o institucional su envío y cierre en el aplicativo ORFEO.
7. Registrar correctamente en el Aplicativo SI ACTUA la actuación realizada en cada uno de los expedientes
asignados, cuando le sea requerido.
8. Asistir a las reuniones a las que sea citado, así como a los comités (invitado o delegado), charlas o eventos
relacionados con el objeto contractual.
9. Elaborar y entregar mensualmente en oportunidad y calidad, informe y soportes que haya generado en
cumplimiento del objeto y obligaciones contractuales.
10. Las demás que le sean asignadas y que surjan de la naturaleza del contrato</t>
  </si>
  <si>
    <t xml:space="preserve"> 319-2026 CPS-P (145607)</t>
  </si>
  <si>
    <t>CO1.PCCNTR.9007392</t>
  </si>
  <si>
    <t>JUAN MANUEL ALBARRACIN NUÑEZ</t>
  </si>
  <si>
    <t>1.013 661 004</t>
  </si>
  <si>
    <t>JUDY CAROLINA PARRADO VANEGAS</t>
  </si>
  <si>
    <t xml:space="preserve"> 320-2026 CPS-P (145604)</t>
  </si>
  <si>
    <t>FDLRUU-CD-146-2026 (145604)</t>
  </si>
  <si>
    <t>https://community.secop.gov.co/Public/Tendering/OpportunityDetail/Index?noticeUID=CO1.NTC.9639437&amp;isFromPublicArea=True&amp;isModal=False</t>
  </si>
  <si>
    <t xml:space="preserve">	CO1.PCCNTR.9008028</t>
  </si>
  <si>
    <t>CO1.BDOS.9625684</t>
  </si>
  <si>
    <t>LUCELY PAOLA RODRIGUEZ RODRIGUEZ</t>
  </si>
  <si>
    <t>PRESTAR SERVICIOS PROFESIONALES EN EL ÁREA DE GESTIÓN POLICIVA JURIDICA DE LA ALCALDÍA LOCAL DE RAFAEL URIBE URIBE, PARA VIGILANCIA Y CONTROL DE LAS ZONAS DE PROTECCION AMBIENTAL, REASENTAMIENTOS, RESERVAS AMBIENTALES, HUMEDALES Y ECOSISTEMAS Y CONTROL</t>
  </si>
  <si>
    <t>MARIBEL PEÑA PRIETO</t>
  </si>
  <si>
    <t xml:space="preserve">1. Coadyuvar en la implementación territorial de las estrategias que adelante el Área de Gestión Policiva
2. Participar, acompañar y realizar los informes de los operativos que se programen por parte del Área de
Gestión Policiva con enfoque ambiental para de dar cumplimiento a los objetivos propuestos en el Código
Nacional de seguridad y Convivencia y demás normas.
3. Realizar actividades relacionadas con procesos de ocupación o reasentamientos con afectación de la
estructura ecológica principal.
4. Participar en los diferentes espacios de trabajo y jornadas convocadas por las Entidades y comunidades que
participan en procesos de la comisión, gestión ambiental local, gestión del riesgo y demás, en las que se
solicite su asistencia.
5. Realizar talleres y capacitaciones a la comunidad sobre normatividad ambiental local y otras temáticas de
carácter ambiental aplicables 6. Realizar la recolección de información sobre la estructura ecológica principal para la actualización del
Diagnóstico Ambiental Local, el plan ambiental Local; así como para los reportes solicitados o establecidos,
en cumplimiento de la normatividad ambiental por las diferentes entidades distritales, nacionales y entes de
control, en lo que respecta a la gestión ambiental externa.
7. Articular y/o asistir a reuniones, mesas, comités y/o actividades que sea citado o designado, así como con
entidades locales, distritales, nacionales y organizaciones ambientales y sociales para tratar temas
relacionados con el medio ambiente y desarrollo sostenible.
8. Asistir a la sesiones de la Comisión Ambiental local en cumplimiento del decreto 575 de 2011 y demás
normas vigentes, apoyar el seguimiento a los compromisos y/o mesa de trabajo que se acuerden en las
sesiones.
9. Realizar el apoyo operativo en la atención a emergencias cuando sea solicitado por el alcalde Local y/o el
apoyo a la supervisor.
10. Atender los requerimientos formulados por las partes interesadas, en el Aplicativo de Gestión DocumentalAGD de la Secretaría Distrital de Gobierno, frente a temas de gestión ambiental externa.
11. Elaborar y entregar mensualmente, informe y soportes que haya generado en cumplimiento del objeto y
obligaciones contractuales.
12. Revisar, analizar y proyectar respuesta oportuna a la totalidad de las solicitudes que le sean asignadas, en el
aplicativo institucional ORFEO y presentarlos al Profesional que cumpla con el rol de supervisión
13. Las demás que le sean asignadas y que surjan de la naturaleza del contrato
</t>
  </si>
  <si>
    <t xml:space="preserve"> 321-2026 CPS-P (145598)</t>
  </si>
  <si>
    <t>FDLRUU-CD-147-2026 (145598)</t>
  </si>
  <si>
    <t>https://community.secop.gov.co/Public/Tendering/OpportunityDetail/Index?noticeUID=CO1.NTC.9639275&amp;isFromPublicArea=True&amp;isModal=False</t>
  </si>
  <si>
    <t>CO1.PCCNTR.9007897</t>
  </si>
  <si>
    <t>CO1.BDOS.9625913</t>
  </si>
  <si>
    <t>ERICK GARCIA LOPEZ</t>
  </si>
  <si>
    <t>PRESTAR SERVICIOS PROFESIONAL PARA APOYAR JURIDICAMENTE EN EL ACOMPAÑAMIENTO A LOS OPERATIVOS Y JORNADAS RELACIONADAS CON ASUNTOS DE SEGURIDAD CIUDADANA, CONVIVENCIA Y PREVENCIÓN DE CONFLICTIVIDADES PARA EL AREA DE GESTION POLICIVA DE LA ALCALDIA LOCAL DE RAFAEL URIBE URIBE</t>
  </si>
  <si>
    <t xml:space="preserve">1. Asistir, acompañar y brindar apoyo jurídico a los diferentes operativos -IVC y jornadas relacionadas con
asuntos a cargo del área de gestión policiva y jurídica de la alcaldía local de Rafael Uribe Uribe, que le sean
asignadas.
2. Proyectar, revisar y ajustar las actas de operativos de IVC, en oportunidad y calidad conforme a las
diligencias asignadas de acuerdo al cronograma establecido por la entidad,y su cargue en el drive y/o
herramienta correspondiente, atendiendo los tiempos establecidos para su cargue y subsanación.
3. Registrar y actualizar en oportunidad y calidad las bases de control y drive establecidos para la trazabilidad
y resultado de los IVC, cronogramas, requerimientos, informes, atendiendo las indicaciones del supervisor
o apoyo a la supervisión.4. Proyectar, revisar en oportunidad y calidad el insumo y/o las respuestas de las diferentes PQRS, así como
de requerimientos de autoridades y/o entes de control, que le sean asignados, así como cumplir dentro del
término legal o institucional su envío y cierre en el aplicativo ORFEO.
5. Elaborar los informes o reportes que le sean requeridos, así como entregar mensualmente en oportunidad
y calidad, informe y soportes que haya generado en cumplimiento del objeto y obligaciones contractuales.
6. Asistir a las reuniones, comités, charlas, mesas interinstitucionales y demás espacios de articulación a los que
sea citado, invitado o delegado, relacionados con el objeto contractual, realizando el seguimiento y
cumplimiento de los compromisos que se deriven de estos escenarios, conforme a las directrices del
supervisor o del área.
7. Atender en oportunidad y calidad a los ciudadanos o usuarios en los asuntos de su competencia.
8. Las demás que se le asignen y que surjan de la naturaleza del contrato.
</t>
  </si>
  <si>
    <t xml:space="preserve"> 322-2026 CPS-P (145598)</t>
  </si>
  <si>
    <t xml:space="preserve">	CO1.PCCNTR.9008850</t>
  </si>
  <si>
    <t>JUAN MANUEL GOUZY AMORTEGUI</t>
  </si>
  <si>
    <t xml:space="preserve"> 323-2026 CPS-AG (145771)</t>
  </si>
  <si>
    <t>FDLRUU-CD-148-2026 (145771)</t>
  </si>
  <si>
    <t>https://community.secop.gov.co/Public/Tendering/OpportunityDetail/Index?noticeUID=CO1.NTC.9650673&amp;isFromPublicArea=True&amp;isModal=False</t>
  </si>
  <si>
    <t xml:space="preserve">	CO1.PCCNTR.9017886</t>
  </si>
  <si>
    <t>CO1.BDOS.9634741</t>
  </si>
  <si>
    <t>MARIA FERNANDA URREGO VELÁSQUEZ</t>
  </si>
  <si>
    <t>1. Apoyar al área de gestión de desarrollo local en la atención a la comunidad y canalización de usuarios.
2. Apoyar técnicamente al reporte y seguimiento de los proyectos asociados a la infraestructura de la localidad
según sea requerido por el área de gestión de desarrollo local para el seguimiento de avance de metas mensual
PDL.
3. Apoyar técnicamente con el cargue y seguimiento de los procesos asociados a los proyectos de inversión en
los aplicativos destinados para tal fin por la secretaria de gobierno en el aplicativo SIPSE.
4. Apoyo en la elaboración de informes que le sean requeridos en el desarrollo de la ejecución del objeto
contractual.
5. Apoyar en la consecución de información y proyección de oficios y respuestas a la comunidad, entes de
control, corporaciones públicas, entre otros.6. Proyectar respuesta en forma oportuna la correspondencia que le sea asignada a través del aplicativo que
establezca la SDG y consultas de los entes de control relacionadas con el objeto del contrato, y una vez
finalizado, presentar la paz y salvo correspondiente.
7. Apoyar técnicamente con los procesos de gestión documental relacionados con los contratos a cargo.
8. Las demás que demande la administración local que corresponda a la naturaleza del contrato y que sean
necesarias para la consecución del objeto contractual, así como aquellas que sean solicitadas por el
supervisor del contrato.</t>
  </si>
  <si>
    <t xml:space="preserve"> 324-2026 CPS-P (145927)</t>
  </si>
  <si>
    <t xml:space="preserve">	CO1.PCCNTR.9003973</t>
  </si>
  <si>
    <t>EDNA ROCIO VALENZUELA JIMENEZ</t>
  </si>
  <si>
    <t xml:space="preserve"> 325-2026 CPS-P (151771)</t>
  </si>
  <si>
    <t>FDLRUU-CD-149-2026 (151771)</t>
  </si>
  <si>
    <t>https://community.secop.gov.co/Public/Tendering/OpportunityDetail/Index?noticeUID=CO1.NTC.9720459&amp;isFromPublicArea=True&amp;isModal=False</t>
  </si>
  <si>
    <t>CO1.PCCNTR.9099473</t>
  </si>
  <si>
    <t>CO1.BDOS.9701478</t>
  </si>
  <si>
    <t xml:space="preserve">NUBIA PATRICIA BETANCOURT </t>
  </si>
  <si>
    <t>PRESTAR LOS SERVICIOS PROFESIONALES COMO ADMINISTRATIVOS EN EL SEGUIMIENTO DE PAGOS, LA ACTUALIZACIÓN, LIQUIDACIÓN Y DEPURACIÓN DE LOS CONTRATOS QUE SE ENCUENTRAN EN EJECUCION Y/O OBLIGACIONES POR PAGAR DE VIGENCIAS ANTERIORES QUE SE ENCUENTRAN VIGENTES EN EL FONDO DE DESARROLLO LOCAL DE RAFAEL URIBE URIBE</t>
  </si>
  <si>
    <t>1 . Realizar revision, verificacion y seguimiento a las cuentas que por la naturaleza de su contrato
le sean asignadas para la verificacion y tramite de pago correspondiente. 2 . Prestar asesoria profesional como
adminsitrador a los contratos y/o convenios que se encuentren en proceso de pagos y/o liquidacion dentro del
Fondo de Desarrollo Local. 3 . Emitir los conceptos tecnicos que por la naturaleza de su contrato le sean asignados
y de asi requerirse para dar continuidad a los procesos propios de la entidad. 4 . Realizar informe de verificacion de
los contratos que se encuentran en proceso de liquidacion, para proceder con el tramite correspondiente a cada uno
de los procesos, que se le hayan designado para dicho procedimiento. 5 . Proyectar y/o revisar y tramitar las actas de
liquidacion requeridas, para finalizar los procesos de contratacion que se tienen en la entidad, para la respectiva firma
del Alcalde Local. 6 . Realizar seguimiento completo a los contratos que se encuentran en tramite de pago y/o
liquidacion, para que la informacion se encuente cargada en el aplicativo SECOP y ORFEO, de cuerdo a los procesos
estipulados para tramite de pago.7 . Dar respuesta oportuna a los requerimientos que por la naturaleza de su contrato
se remitan por el aplicativo ORFEO y/o correo electronico, con el fin de brindar informacion completa a quien la
requiera. 8 . Prestar atencion a la ciudadania, cuando sea requerida, de acuerdo a la naturaleza de su contrato, sobre
temas propios correspondientes que sean de su designacion y conocimiento. 9 . Apoyar en los temas propios
correspondientes al objeto de su contrato con el fin de esclarecer dudas y continuar tramites de pago. 10 . Asistir a
las mesas tecnicas de seguimiento de las obligaciones por pagar que se generen en el transcurso de la ejecucion de su
contrato. 11 . Realizar la revision de los documentos correspondientes que deban ser publicados por la entidad, en
los portales de informacion y consulta, para tramites de pago y/ liquidacion de los proceso que se encuentren a su
cargo.12 . Brindar apoyo en las demas actividades que surjan en materia de obligaciones por pagar y seguimiento de
pagos, de acuerdo a solicitud del supervisior y/o apoyo a la supervision, que se generen en el marco de su objeto
contractua</t>
  </si>
  <si>
    <t xml:space="preserve"> 326-2026 CPS-P (148379)</t>
  </si>
  <si>
    <t>FDLRUU-CD-150-2026 (148379)</t>
  </si>
  <si>
    <t>https://community.secop.gov.co/Public/Tendering/OpportunityDetail/Index?noticeUID=CO1.NTC.9737610&amp;isFromPublicArea=True&amp;isModal=False</t>
  </si>
  <si>
    <t xml:space="preserve">	CO1.PCCNTR.9102608</t>
  </si>
  <si>
    <t>CO1.BDOS.9701594</t>
  </si>
  <si>
    <t xml:space="preserve">SANDRA MILENA MURCIA DURAN </t>
  </si>
  <si>
    <t>PRESTAR SERVICIOS PROFESIONALES EN EL APOYO JURÍDICO PARA EL DESARROLLO DE LOS PROCESOS Y PROCEDIMIENTOS A CARGO DEL ÁREA DE GESTIÓN POLICIVA DE LA ALCALDÍA LOCAL DE RAFAEL URIBE URIBE, CON OCASIÓN DE LA INSPECCION VIGILANCIA Y CONTROL A LOS POLIGONOS DE MONITOREO Y SUELOS DE PROTECCION.</t>
  </si>
  <si>
    <t>MARIA LUISA PARRA SANCHE</t>
  </si>
  <si>
    <t xml:space="preserve"> 1 . Proyectar los actos administrativos para el inicio de actuaciones administrativas referentes al
artículo 69 de la ley 9 de 1989, decreto 38 de 2007, ajustando los proyectos de actos administrativos a partir de las
observaciones y/o modificaciones sugeridas por el profesional que cumpla con el rol de supervisión estratégica de
revisión de la Alcaldía, o quien este designe. 2 . Apoyar jurídicamente en los tramites y gestiones necesarias a la
Alcaldía local para atender el fenómeno de ocupaciones ilegales en la localidad de Rafael Uribe Uribe. 3 . Analizar
jurídicamente los asuntos y quejas relacionados con construcciones en zonas de alto riesgo no mitigable o de
protección ambiental y ocupaciones ilegales en la localidad emitiendo el respectivo concepto de acuerdo con la
revisión realizada para establecer la actuación jurídica a seguir conforme con la naturaleza del proceso que
corresponda. 4 . Apoyar como enlace de la Alcaldía Local de Rafael Uribe Uribe ante las entidades Distritales y
acionales en los temas relacionados con polígonos de monitoreo, proceso de reasentamiento y relocalización
transitoria derivados del riesgo a fin de disminuir las ocupaciones ilegales en la localidad. 5 . Presentar al profesional
responsable del área jurídica designado por el Alcalde Local un plan de trabajo mensual que contenga como mínimo
la programación georreferenciada de las actividades a llevar a cabo en territorio donde se presente la problemática
de ocupaciones ilegales, construcción en zonas de alto riesgo y zonas de protección ambiental. 6 . Realizar
seguimiento a las visitas técnicas solicitadas y a la oportuna entrega del correspondiente informe y apoyar los procesos
de recuperación de espacios derivados de los asentamientos ilegales. 7 . Analizar y proyectar dentro del término legal
respuesta a las PQRD que le sean asignadas, en el aplicativo institucional ORFEO y presentarlos al Profesional que
cumpla con el rol de supervisión estratégica de depuración e impulso procesal local de la Alcaldía, para su revisión
8 . Orientar los operativos de ocupaciones ilegales, para el efecto llevar un consolidado de los requerimientos por los
ciudadanos, entidades públicas y mesas de trabajo, que sirvan de base para la toma de decisiones y para orientar la
gestión en ese sentido. 9 . Asistir a los operativos que se le asignen mensualmente y presentar los informes, actas y
evidencias pertinentes. 10 . Asistir a las reuniones a las que sea invitado, citado o designado, para la atención de los asuntos relacionados con el objeto contractual. 11 . Las demás que se le asignen y que surjan de la naturaleza del
contrato.</t>
  </si>
  <si>
    <t xml:space="preserve"> 327-2026 CPS-P (145475)</t>
  </si>
  <si>
    <t>FDLRUU-CD-151-2026 (145475)</t>
  </si>
  <si>
    <t>https://community.secop.gov.co/Public/Tendering/OpportunityDetail/Index?noticeUID=CO1.NTC.9735765&amp;isFromPublicArea=True&amp;isModal=False</t>
  </si>
  <si>
    <t xml:space="preserve">	CO1.PCCNTR.9100509</t>
  </si>
  <si>
    <t>CO1.BDOS.9705088</t>
  </si>
  <si>
    <t xml:space="preserve">MARIA LUISA PARRA SANCHEZ </t>
  </si>
  <si>
    <t>PRESTAR SERVICIOS PROFESIONALES EN EL APOYO JURÍDICO PARA EL DESARROLLO DE LOS PROCESOS Y PROCEDIMIENTOS A CARGO DEL ÁREA DE GESTIÓN POLICIVA DE LA ALCALDÍA LOCAL DE RAFAEL URIBE URIBE, CON OCASIÓN DE LA INSPECCION VIGILANCIA Y CONTROL A LOS POLIGONOS DE MONITOREO Y SUELOS DE PROTECCION</t>
  </si>
  <si>
    <t>1 . Proyectar los actos administrativos para el inicio de actuaciones administrativas referentes al
artículo 69 de la ley 9 de 1989, decreto 38 de 2007, ajustando los proyectos de actos administrativos a partir de las
observaciones y/o modificaciones sugeridas por el profesional que cumpla con el rol de supervisión estratégica de
revisión de la Alcaldía, o quien este designe 2 . Apoyar jurídicamente en los tramites y gestiones necesarias a la
Alcaldía local para atender el fenómeno de ocupaciones ilegales en la localidad de Rafael Uribe Uribe 3 . Analizar
jurídicamente los asuntos y quejas relacionados con construcciones en zonas de alto riesgo no mitigable o de
protección ambiental y ocupaciones ilegales en la localidad emitiendo el respectivo concepto de acuerdo con la
revisión realizada para establecer la actuación jurídica a seguir conforme con la naturaleza del proceso que
corresponda. 4 . Apoyar como enlace de la Alcaldía Local de Rafael Uribe Uribe ante las entidades Distritales y
Nacionales en los temas relacionados con polígonos de monitoreo, proceso de reasentamiento y relocalización
transitoria derivados del riesgo a fin de disminuir las ocupaciones ilegales en la localidad. 5 . Presentar al profesional
responsable del área jurídica designado por el Alcalde Local un plan de trabajo mensual que contenga como mínimo
la programación georreferenciada de las actividades a llevar a cabo en territorio donde se presente la problemática
de ocupaciones ilegales, construcción en zonas de alto riesgo y zonas de protección ambiental 6 . Realizar seguimiento
a las visitas técnicas solicitadas y a la oportuna entrega del correspondiente informe y apoyar los procesos de
recuperación de espacios derivados de los asentamientos ilegales 7 . Analizar y proyectar dentro del término legal
respuesta a las PQRD que le sean asignadas, en el aplicativo institucional ORFEO y presentarlos al Profesional que
cumpla con el rol de supervisión estratégica de depuración e impulso procesal local de la Alcaldía, para su revisión.
8 . Orientar los operativos de ocupaciones ilegales, para el efecto llevar un consolidado de los requerimientos por los
ciudadanos, entidades públicas y mesas de trabajo, que sirvan de base para la toma de decisiones y para orientar la
gestión en ese sentido. 9 . Asistir a los operativos que se le asignen mensualmente y presentar los informes, actas y evidencias pertinentes. 10 . Asistir a las reuniones a las que sea invitado, citado o designado, para la atención de los
asuntos relacionados con el objeto contractual. 11 . Las demás que se le asignen y que surjan de la naturaleza del
contrato.</t>
  </si>
  <si>
    <t xml:space="preserve"> 328-2026 CPS-P (148380)</t>
  </si>
  <si>
    <t>FDLRUU-CD-152-2026 (148380)</t>
  </si>
  <si>
    <t>https://community.secop.gov.co/Public/Tendering/OpportunityDetail/Index?noticeUID=CO1.NTC.9721558&amp;isFromPublicArea=True&amp;isModal=False</t>
  </si>
  <si>
    <t xml:space="preserve">	CO1.PCCNTR.9243375</t>
  </si>
  <si>
    <t>CO1.BDOS.9705453</t>
  </si>
  <si>
    <t>WILSON ERNESTO DIAZ CASTRO</t>
  </si>
  <si>
    <t>PRESTAR SERVICIOS PROFESIONALES PARA EL APOYO TECNICO EN EL DESARROLLO DE LOS PROCESOS Y PROCEDIMIENTOS A CARGO DEL ÁREA DE GESTIÓN POLICIVA DE LA ALCALDÍA LOCAL DE RAFAEL URIBE URIBE, CON OCASIÓN DE LA INSPECCION VIGILANCIA Y CONTROL A LOS POLIGONOS DE MONITOREO Y SUELOS DE PROTECCION</t>
  </si>
  <si>
    <t xml:space="preserve"> 1 . Acompañar y apoyar al alcalde (sa) Local o a quien este designe en las diligencias de inspección,
vigilancia y control en lo relacionado a los polígonos de monitoreo y las ocupaciones ilegales. 2 . Realizar las visitas
que, en materia de urbanismo, espacio público, polígonos de monitoreo, ocupaciones ilegales y suelos de protección,
le sean asignadas, en desarrollo de la práctica de pruebas ordenadas y presentar el respectivo informe en los términos
y formatos establecidos. 3 . En las visitas que realice en materia de urbanismo, verificar que las obras cumplan lo
contenido en la norma de sismo resistencia vigente, lo anterior, sin perjuicio de las demás verificaciones que respecto
al cumplimiento de las licencias de construcción deba realizar según lo contenido en la normatividad vigente. 4 .
Prestar sus servicios profesionales mediante informes para apoyar técnicamente las distintas etapas de los procesos
de competencia de ocupaciones ilegales, respecto a las afectaciones urbanísticas de los polígonos de monitoreo de la
Localidad, en lo inherente a conceptos de riesgos, afectaciones ambientales y usos de suelo 5 . Asistir a los operativos
que le sean asignados mensualmente y presentar los informes, actas y evidencias pertinentes 6 . Utilizar las
plataformas tecnológicas, aplicativos distritales, planos, planchas catastrales y demás herramientas avaladas por las
instancias técnicas estatales como soporte adicional a los informes presentados. 7 . Proyectar respuesta oportuna a
la totalidad de las solicitudes radicadas en el aplicativo institucional ORFEO asociándolos en debida forma al
radicado que lo origina. 8 . Asistir a las reuniones a las que sea citado o designado, para la atención de los asuntos
relacionados con el objeto contractual. 9 . Entregar mensualmente al archivo los documentos que genere en
cumplimiento del objeto y obligaciones contractuales, los cuales deben estar debidamente suscritos. 10 . Asistir a las
reuniones a las que sea citado o designado, para la atención de los asuntos relacionados con el objeto contractual.
11. Las demás que se le asignen y que surjan de la naturaleza del contrato.
</t>
  </si>
  <si>
    <t xml:space="preserve"> 329-2026 CPS-P (148380)</t>
  </si>
  <si>
    <t xml:space="preserve">	CO1.PCCNTR.9100108</t>
  </si>
  <si>
    <t xml:space="preserve">CARLOS FELIPE SUAREZ PIEDRAHITA </t>
  </si>
  <si>
    <t xml:space="preserve"> 330-2026 CPS-AG (148381)</t>
  </si>
  <si>
    <t>FDLRUU-CD-153-2026 (148381)</t>
  </si>
  <si>
    <t>https://community.secop.gov.co/Public/Tendering/OpportunityDetail/Index?noticeUID=CO1.NTC.9720700&amp;isFromPublicArea=True&amp;isModal=False</t>
  </si>
  <si>
    <t>CO1.PCCNTR.9101270</t>
  </si>
  <si>
    <t>CO1.BDOS.9705491</t>
  </si>
  <si>
    <t xml:space="preserve">JOSE ANTONIO MONROY PIÑEROS </t>
  </si>
  <si>
    <t>PRESTAR SERVICIOS TECNICOS ADMINISTRATIVOS Y ASISTENCIALES AL ÁREA DE GESTIÓN POLICIVA DE LA ALCALDÍA LOCAL DE RAFAEL URIBE URIBE ACOMPAÑANDO A LOS PROFESIONALES JURÍDICOS EN LAS LABORES OPERATIVAS QUE GENERA LAS DIFERENTES ACTIVIDADES DEL ÁREA, ASÍ COMO LAS ACCIONES DE VIGILANCIA Y CONTROL DE LAS OCUPACIONES ILEGALES</t>
  </si>
  <si>
    <t>1 . Registrar en una base de datos la información de las entregas de expedientes a cargo de la
Alcaldía Local, con el fin de ser asignados a los profesionales jurídicos que efectúan la depuración y el impulso
procesal dando cumplimiento a la meta Plan de Desarrollo Distrital. 2 . Diseñar las bases de datos y registrar en ellas
los datos que permitan el control y seguimiento de los autos, resoluciones, visitas técnicas y memorandos generados
por los profesionales jurídicos en materia de actuaciones administrativas, garantizando el trámite oportuno al interior
de la Alcaldía Local. 3 . Hacer acompañamiento en los ejercicios de territoriales de convivencia y apoyo en campo
de la difusión de información y oferta institucional para control de espacio público, cumplimiento de las normas
vigentes sobre desarrollo urbano, uso del suelo y reforma urbana, ocupaciones ilegales; prevención del delito, y los
que requieran asistencia a las reuniones programadas con la comunidad. 4 . Apoyar el proceso de actualización y/o
cargue en el aplicativo SI ACTUA de los documentos, informes, imágenes y anexos relacionados con las actuaciones
administrativas existentes en las Alcaldías Locales. 5 . Acompañar el proceso de alistamiento de los expedientes que
por su trámite deben ser remitidos al Consejo de Justicia por parte de la Alcaldía Local. 6. Asistir a las reuniones a
las que sea citado o designado, para la atención de los asuntos relacionados con el objeto contractual. 7 . Apoyar la
elaboración, radicación, entrega y archivo de documentos, memorandos y oficios que pertenezcan al área de gestión
policiva 8 . Dar correcta atención y orientación a la ciudadanía de manera personal y telefónica. 9 . Las demás
relacionadas con el objeto del contrato que le asignadas por el Supervisor del contrato y/o por el profesional de
apoyo que guarden relación con el objeto contractual.</t>
  </si>
  <si>
    <t xml:space="preserve"> 331-2026 CPS-AG (148381)</t>
  </si>
  <si>
    <t>CO1.PCCNTR.9106926</t>
  </si>
  <si>
    <t>OLGA VELASCO FONTECHA</t>
  </si>
  <si>
    <t xml:space="preserve"> 332-2026 CPS-P (145990)</t>
  </si>
  <si>
    <t>CO1.PCCNTR.9038233</t>
  </si>
  <si>
    <t>JUAN PABLO TORRES CASTILLO</t>
  </si>
  <si>
    <t xml:space="preserve"> 333-2026 CPS-P (145990)</t>
  </si>
  <si>
    <t xml:space="preserve">	CO1.PCCNTR.9005973</t>
  </si>
  <si>
    <t>MAURICIO SABOGAL RODRIGUEZ</t>
  </si>
  <si>
    <t xml:space="preserve"> 334-2026 CPS-P (145990)</t>
  </si>
  <si>
    <t>CO1.PCCNTR.9008278</t>
  </si>
  <si>
    <t>RONALD ALFONSO IDROBO BOTELLO</t>
  </si>
  <si>
    <t xml:space="preserve"> 335-2026 CPS-AG (145872)</t>
  </si>
  <si>
    <t>CO1.PCCNTR.9006079</t>
  </si>
  <si>
    <t>ANGIE CAROLINA JUANIAS MORALES</t>
  </si>
  <si>
    <t xml:space="preserve"> 336-2026 CPS-P (145990)</t>
  </si>
  <si>
    <t xml:space="preserve">	CO1.PCCNTR.9008506</t>
  </si>
  <si>
    <t>MICHAEL ANDRES CASTRO GUZMÁN</t>
  </si>
  <si>
    <t xml:space="preserve"> 337-2026 CPS-P (151262)</t>
  </si>
  <si>
    <t xml:space="preserve">	CO1.PCCNTR.9011191</t>
  </si>
  <si>
    <t>JHONATAN JAVIER YOPASA AYALA</t>
  </si>
  <si>
    <t xml:space="preserve"> 338-2026 CPS-AG (147855)</t>
  </si>
  <si>
    <t xml:space="preserve">	CO1.PCCNTR.9017656</t>
  </si>
  <si>
    <t>LIZETH XIMENA MÉNDEZ LEÓN</t>
  </si>
  <si>
    <t xml:space="preserve">JAIRO ANDRES VALERIANO VELANDIA </t>
  </si>
  <si>
    <t>Betsy Carolina Lozano Duarte</t>
  </si>
  <si>
    <t xml:space="preserve">SUSPENSION DEL 4 MARZO AL 13 DE ABRIL-REINICIO 14 ABRIL </t>
  </si>
  <si>
    <t xml:space="preserve"> 339-2026 CPS-P (145929)</t>
  </si>
  <si>
    <t xml:space="preserve">	CO1.PCCNTR.9010792</t>
  </si>
  <si>
    <t>FABIO ALEXANDER ALZATE FRANCO</t>
  </si>
  <si>
    <t xml:space="preserve"> 340-2026 CPS-AG (145933)</t>
  </si>
  <si>
    <t>FDLRUU-CD-154-2026 (145933)</t>
  </si>
  <si>
    <t>https://community.secop.gov.co/Public/Tendering/OpportunityDetail/Index?noticeUID=CO1.NTC.9649477&amp;isFromPublicArea=True&amp;isModal=False</t>
  </si>
  <si>
    <t xml:space="preserve">	CO1.PCCNTR.9017772</t>
  </si>
  <si>
    <t>CO1.BDOS.9635076</t>
  </si>
  <si>
    <t>ANA CONSUELO TRIVIÑO MORALES</t>
  </si>
  <si>
    <t>PRESTAR SERVICIOS TÉCNICOS ADMINISTRATIVOS PARA EL APOYO TRANSVERSAL A LA GESTIÓN CONTRACTUAL DE LA ALCALDÍA LOCAL DE RAFAEL URIBE URIBE</t>
  </si>
  <si>
    <t xml:space="preserve">CONTRATACION </t>
  </si>
  <si>
    <t>1. Apoyar técnicamente la gestión contractual de la entidad, según el rol y tareas asignadas en cada
procedimiento internos desarrollado por el grupo de contratos.
2. Brindar apoyo con la organización, diligenciamiento, cargue, verificación y seguimiento de Información
requerida en los sistemas de información, bases de datos y aplicativos Institucionales, establecidos para los
procesos de contratación en sus diferentes etapas.
3. Apoyar con la elaboración de informes periódicos y ocasionales solicitados por los diferentes entes de
control y/o entidades distritales, así como, brindar información técnica y oportuna para apoyar el
seguimiento y actualización de las bases de datos, matrices y demás controles requeridos para la gestión del Área para la Gestión del Desarrollo local.
4. Apoyar en la proyección y gestión de certificaciones contractuales que le sean asignadas y Apoyar la
realización de las diferentes actividades de tipo operativo que demande la gestión de las actividades propias
de proceso
5. Asistir a reuniones, capacitaciones y apoyar activamente a cada una de las actividades institucionales y
demás compromisos que le sean asignados por la supervisión y/o apoyo a la supervisión de manera virtual
o presencial.
6. Verificar permanentemente el sistema ORFEO, correo o correspondencia física y dar respuesta oportuna
los requerimientos, PQRS y/o derechos de petición que efectúen los diferentes entes de control,
(Procuraduría, Veeduría, Contraloría, Personería, entre otros), corporaciones públicas y/o la comunidad
en general, que le sean asignados por el apoyo a la supervisión del contrato y/o el Alcalde Local, así como,
suministrar la información para la consolidación de aquellos que se requieran.
7. Elaborar y presentar los informes, reportes, estadísticas y bases de datos requeridos que reflejen la gestión
y actividades realizadas durante el periodo. Además, apoyar en la identificación de alertas tempranas y
puntos de control en el marco de las obligaciones contractuales. Los informes y soportes deberán cargarse
a SECOP según las indicaciones de la entidad
8. Realizar las demás actividades relacionadas con el objeto contractual que sean asignadas por el supervisor
y/o apoyo a la supervisión del contrato.</t>
  </si>
  <si>
    <t xml:space="preserve"> 341-2026 CPS-AG (145991)</t>
  </si>
  <si>
    <t xml:space="preserve">	CO1.PCCNTR.9009868</t>
  </si>
  <si>
    <t>EULICE MANUEL MENDEZ MENDOZA</t>
  </si>
  <si>
    <t xml:space="preserve"> 342-2026 CPS-AG (145991)</t>
  </si>
  <si>
    <t>CO1.PCCNTR.9036650</t>
  </si>
  <si>
    <t>YEISON STIWAR GONZALEZ AYALA</t>
  </si>
  <si>
    <t xml:space="preserve"> 343-2026 CPS-AG (148289)</t>
  </si>
  <si>
    <t>FDLRUU-CD-155-2026 (148289)</t>
  </si>
  <si>
    <t>https://community.secop.gov.co/Public/Tendering/OpportunityDetail/Index?noticeUID=CO1.NTC.9657213&amp;isFromPublicArea=True&amp;isModal=False</t>
  </si>
  <si>
    <t>CO1.PCCNTR.9025338</t>
  </si>
  <si>
    <t>CO1.BDOS.9642483</t>
  </si>
  <si>
    <t>SHAMIR ALEJANDRA HERNANDEZ MARTINEZ</t>
  </si>
  <si>
    <t>PRESTAR SERVICIOS DE APOYO A LA GESTIÓN DOCUMENTAL DE LA ALCALDÍA LOCAL DE RAFEL URIBE URIBE PARA LA IMPLEMENTACIÓN DEL PROCESO DE VERIFICACIÓN, SOPORTE Y ACOMPAÑAMIENTO, EN EL DESARROLLO DE LAS ACTIVIDADES PROPIAS DE LOS PROCESOS Y ACTUACIONES ADMINISTRATIVAS EXISTENTES EN EL AREA DE GESTION POLICIVA Y JURIDICA.</t>
  </si>
  <si>
    <t>1. Entregar y recibir en oportunidad y calidad los expedientes, documentos y/o actas (IVC) a cargo del área,
según corresponda, registrar y actualizar la base de datos de seguimiento y control, con el fin de ser
custodiados y/o asignados a los profesionales o revisores para continuar su trámite.
2. Preparar y/o revisar los documentos y/o expedientes para su entrega al archivo y su digitalización, conforme
las directrices e instructivos vigentes.
3. Apoyar técnicamente la verificación de las actividades de intervención documental en cuanto al control de
calidad de la documentación intervenida, cumpliendo con las asignaciones o indicadores establecidos para
su entrega.
4. Apoyar técnicamente el proceso de actualización y/o revisión de datos en el aplicativo para el manejo de
actuaciones administrativas, SI ACTUA, cuando le sea requerido.5. Apoyar técnicamente al personal de apoyo asistencial, en el desarrollo de las actividades establecidas den el
Plan de Gestión Documental.
6. Asistir a las reuniones a las que sea citado o designado, para la atención de los asuntos relacionados con el
objeto contractual.
7. Elaborar y entregar mensualmente en oportunidad y calidad, informe y soportes que haya generado en
cumplimiento del objeto y obligaciones contractuales.
8. Las demás que se le asignen y que surjan de la naturaleza del Contrato</t>
  </si>
  <si>
    <t xml:space="preserve"> 344-2026 CPS-AG (148287)</t>
  </si>
  <si>
    <t>FDLRUU-CD-156-2026 (148287)</t>
  </si>
  <si>
    <t>https://community.secop.gov.co/Public/Tendering/OpportunityDetail/Index?noticeUID=CO1.NTC.9663827&amp;isFromPublicArea=True&amp;isModal=False</t>
  </si>
  <si>
    <t xml:space="preserve">	CO1.PCCNTR.9033911</t>
  </si>
  <si>
    <t>CO1.BDOS.9645340</t>
  </si>
  <si>
    <t>NINI JOANNA VALENZUELA ROMERO</t>
  </si>
  <si>
    <t>PRESTAR SERVICIOS TECNICOS EN EL SEGUIMIENTO Y REPORTE DE LAS ACTUACIONES ADMINISTRATIVAS VIGENTES EN EL AREA DE GESTION JURIDICO POLICIVO DE LA ALCALDÍA LOCAL DE RAFAEL URIBE URIBE.</t>
  </si>
  <si>
    <t>1. Realizar en oportunidad y calidad el reparto de los expendientes, conforme las indicaciones recibidas por
el Alcalde local y/o el apoyo a la supervisión.
2. Entregar y recibir en oportunidad y calidad los expedientes, documentos y/o actas (IVC) a cargo del área,
según corresponda, actualizando en oportunidad y calidad la base de datos de seguimiento y control
asegurando su registro, claridad y trazabilidad, con el fin de ser custodiados y/o asignados a los profesionales
o revisores para continuar su trámite.
3. Elaborar, mantener y actualizar en oportunidad y calidad el (los) inventario(s) de los expedientes bajo gestión
y custodia del área.
4. Preparar, apoyar y/o revisar los documentos y/o expedientes para su entrega al archivo y su digitalización,
conforme las directrices e instructivos vigentes. Apoyar técnicamente la verificación de las actividades de
intervención documental en cuanto al control de calidad de la documentación intervenida, cumpliendo con
las asignaciones o indicadores establecidos para su entrega.5. Apoyar técnicamente el proceso de actualización y/o revisión de datos en el aplicativo para el manejo de
actuaciones administrativas, SI ACTUA .
6. Apoyar técnicamente al personal de apoyo asistencial, en el desarrollo de las actividades establecidas den el
Plan de Gestión Documental.
7. Asistir a las reuniones a las que sea citado o designado, para la atención de los asuntos relacionados con el
objeto contractual.
8. Entregar, mensualmente, el archivo de los documentos suscritos que haya generado en cumplimiento del
objeto y obligaciones contractuales.
9. Elaborar y remitir en oportunidad y calidad los informes o reportes que le sean requeridos.
10. Las demás que se le asignen y que surjan de la naturaleza del Contrato</t>
  </si>
  <si>
    <t xml:space="preserve"> 345-2026 CPS-P (145760)</t>
  </si>
  <si>
    <t>FDLRUU-CD-157-2026 (145760)</t>
  </si>
  <si>
    <t>https://community.secop.gov.co/Public/Tendering/OpportunityDetail/Index?noticeUID=CO1.NTC.9654050&amp;isFromPublicArea=True&amp;isModal=False</t>
  </si>
  <si>
    <t xml:space="preserve">	CO1.PCCNTR.9022090</t>
  </si>
  <si>
    <t>CO1.BDOS.9640123</t>
  </si>
  <si>
    <t>SANDRA PATRICIA PINTO GARAY</t>
  </si>
  <si>
    <t>PRESTAR LOS SERVICIOS PROFESIONALES ESPECIALIZADOS DE APOYO AL AREA DE GESTION POLICIVA JURIDICA DE LA ALCALDIA LOCAL DE RAFAEL URIBE URIBE EN EL DESEMPEÑO DE LAS FUNCIONES ASIGNADAS</t>
  </si>
  <si>
    <t xml:space="preserve">1. Analizar, sustanciar, revisar, subsanar y gestionar de manera oportuna y con calidad, bajo la normativa
vigente, todos los trámites que correspondan para la depuración, archivo e impulso de las actuaciones
administrativas a cargo del Alcalde Local, inclusive el cobro persuasivo, garantizando su atención dentro de
los plazos internos establecidos.
2. Registrar y revisar en oportunidad y calidad en el aplicativo SI ACTUA o el que haga sus veces, la
información de las actuaciones administrativas depuradas y/o impulsadas en la localidad de forma mensual.
3. Ejecutar y revisar los trámites requeridos en la etapa de notificación de los actos administrativos, con el fin
de garantizar que se surta efectivamente el trámite de notificación personal, mediante edicto y/o aviso, según
corresponda y conforme la normativa vigente.
4. Radicar, actualizar y corregir el registro de los trámites correspondientes al aplicativo BIZAGI que
corresponde al régimen de propiedad horizontal ley 675 de 2001 y la normativa vigente.
5. Inscribir y reconocer la personería jurídica de las copropiedades registradas en el aplicativo BIZAGI por
primera y única vez.6. Servir de Enlace con la Secretaria Distrital de Gobierno y el Instituto Distrital de Participación y Acción
comunal (IDPAC) para dar trámite a los asuntos relacionados con el régimen de propiedad horizontal y con
con la Secretaria Distrital de Gobierno y la Comisión Fílmica de Bogotá y emitir desde su competencia los
Permisos Unificados para Filmaciones Audiovisuales - PUFA.
7. Diligenciar y actualizar las bases de datos a cargo del Área de Gestión Policiva y Jurídica, y emitir en
oportunidad y calidad los informes correspondientes (Plan de Gestión, Matriz de Riesgos, requerimientos
de la DGP) y en general los demás que le sean requeridos.
8. Brindar apoyo jurídico en la estructuración, análisis y elaboración de requerimientos frente a posibles
incumplimientos, conforme a las solicitudes que le sean asignadas.
9. Realizar la verificación y apoyo en los trámites correspondientes a cuentas de cobro y solicitud de usuarios,
cuando sea requerido.
10. Proyectar, revisar y gestionar en oportunidad y calidad el insumo y/o las respuestas de las diferentes PQRS,
así como de requerimientos de autoridades y/o entes de control, que le sean asignados, así como cumplir
dentro del término legal o institucional su envío y cierre en el aplicativo ORFEO o el que haga sus veces.
11. Asistir a las reuniones a las que sea citado, así como a los comités (invitado o delegado), charlas o eventos
relacionados con el objeto contractual.
12. Atender en oportunidad y calidad a los ciudadanos o usuarios en los asuntos de su competencia.
13. Las demás que le sean asignadas y que estén relacionadas con el objeto del contrato.
</t>
  </si>
  <si>
    <t xml:space="preserve"> 346-2026 CPS-P (145755)</t>
  </si>
  <si>
    <t>CO1.PCCNTR.9022609</t>
  </si>
  <si>
    <t>OSCAR ANDRES HUERTAS MERCHAN</t>
  </si>
  <si>
    <t xml:space="preserve"> 347-2026 CPS-P (145755)</t>
  </si>
  <si>
    <t>CO1.PCCNTR.9022595</t>
  </si>
  <si>
    <t>PEDRO JULIO ORTIZ GARAY</t>
  </si>
  <si>
    <t xml:space="preserve"> 348-2026 CPS-P (145748)</t>
  </si>
  <si>
    <t>FDLRUU-CD-158-2026 (145748)</t>
  </si>
  <si>
    <t>https://community.secop.gov.co/Public/Tendering/OpportunityDetail/Index?noticeUID=CO1.NTC.9654283&amp;isFromPublicArea=True&amp;isModal=False</t>
  </si>
  <si>
    <t>CO1.PCCNTR.9022868</t>
  </si>
  <si>
    <t>CO1.BDOS.9640439</t>
  </si>
  <si>
    <t>OSCAR ARBEY ORTIZ DIAZ</t>
  </si>
  <si>
    <t>APOYAR TÉCNICAMENTE LAS DISTINTAS ETAPAS DE LOS PROCESOS DE COMPETENCIA DE LA ALCALDÍA LOCAL PARA LA DEPURACIÓN DE LAS ACTUACIONES ADMINISTRATIVAS.</t>
  </si>
  <si>
    <t xml:space="preserve">1. Asistir, acompañar y brindar apoyo técnico a los diferentes operativos -IVC y visitas en materia de
urbanismo, espacio público o actividad económicas que le sean asignadas, así como realizar los respectivos
informes y/o traslados, según corresponda, en los términos y formatos establecidos. En las visitas que se
realicen en materia de urbanismo, debe verificar que las obras cumplan lo contenido en la norma de sismo
resistencia vigente, lo anterior, sin perjuicio de las demás verificaciones que respecto al cumplimiento de las
licencias de construcción deba realizar según lo contenido en la normatividad vigente.
2. Realizar el registro y cargue de los informes técnicos en oportunidad y calidad en el SI ACTUA y/o la
herramienta interna correspondiente, atendiendo las indicaciones y los tiempos establecidos por la entidad.
3. Presentar una propuesta mensual de actividades a ejecutar al profesional designado por el alcalde Local que
contenga como mínimo la programación georreferenciada de las actividades a llevar a cabo en el territorio
al igual que el tiempo de dedicación y entrega de informes.4. Estar actualizado y utilizar las plataformas tecnológicas, aplicativos distritales, planos, planchas catastrales y
demás herramientas avaladas por las instancias técnicas estatales como soporte adicional a los informes
presentados.
5. Garantizar los mecanismos de movilidad que le permitan realizar los desplazamientos en la localidad para
la correcta ejecución de las visitas programadas o requeridas.
6. Asistir a las reuniones a las que sea citado, así como a los comités (invitado o delegado), charlas o eventos
relacionados con el objeto contractual.
7. Elaborar y entregar mensualmente en oportunidad y calidad informe y soportes que haya generado en
cumplimiento del objeto y obligaciones contractuales.
8. Proyectar, revisar y gestionar en oportunidad y calidad el insumo y/o las respuestas de las diferentes PQRS,
así como de requerimientos de autoridades y/o entes de control, que le sean asignados, así como cumplir
dentro del término legal o institucional su envío y cierre correcto en el aplicativo ORFEO o el que haga sus
veces.
9. Apoyar a la supervision en los casos en los que sea designado por parte del Despacho de la Alcaldia Local
de Rafael Uribe Uribe
10. Las demás que se le asignen y que surjan de la naturaleza del contrato.
</t>
  </si>
  <si>
    <t xml:space="preserve"> 349-2026 CPS-P (145607)</t>
  </si>
  <si>
    <t xml:space="preserve">	CO1.PCCNTR.9022795</t>
  </si>
  <si>
    <t>RAFAEL HERNAN PEREZ GRANADOS</t>
  </si>
  <si>
    <t>modifica obligaciones especificas -06/03/2026</t>
  </si>
  <si>
    <t>1. Asistir, acompañar y brindar apoyo jurídico a los diferentes operativos -IVC y jornadas relacionadas con asuntos a
cargo del área de gestión policiva y jurídica de la alcaldía local de Rafael Uribe Uribe, que le sean asignadas.
2. Registrar y actualizar en oportunidad y calidad las bases de control y drive establecidos para la trazabilidad y resultado.
de los IVC, cronogramas, requerimientos, informes, atendiendo las indicaciones del supervisor o apoyo a la supervisión
3. Realizar las notificaciones de los actos administrativos proferidos por la Alcaldía Local.
4. Atender en oportunidad y calidad a los ciudadanos o usuarios en los asuntos de su competencia.
5. Realizar verificación del expediente físico y/o digital asignado, con el fin de que este cuente, entre otros,
con el debido proceso, competencia, revisión de términos, notificación efectiva, una correcta foliación,
documentos suscritos e incorporados de acuerdo al trámite y actuaciones procesales y administrativas
surtidas, según corresponda.
6. Proyectar, revisar en oportunidad y calidad el insumo y/o las respuestas de las diferentes PQRS, así como
de requerimientos de autoridades y/o entes de control, que le sean asignados, así como cumplir dentro del
término legal o institucional su envío y cierre en el aplicativo ORFEO.
7. Registrar correctamente en el Aplicativo SI ACTUA la actuación realizada en cada uno de los expedientes
asignados, cuando le sea requerido.
8. Asistir a las reuniones a las que sea citado, así como a los comités (invitado o delegado), charlas o eventos
relacionados con el objeto contractual.
9. Elaborar y entregar mensualmente en oportunidad y calidad, informe y soportes que haya generado en
cumplimiento del objeto y obligaciones contractuales.
10. Las demás que le sean asignadas y que surjan de la naturaleza del contrato</t>
  </si>
  <si>
    <t xml:space="preserve"> 350-2026 CPS-P (145607)</t>
  </si>
  <si>
    <t xml:space="preserve">	CO1.PCCNTR.9023172</t>
  </si>
  <si>
    <t>SILVIA MAYERLY JAIMES VACA</t>
  </si>
  <si>
    <t xml:space="preserve"> 351-2026 CPS-P (145598)</t>
  </si>
  <si>
    <t xml:space="preserve">	CO1.PCCNTR.9023485</t>
  </si>
  <si>
    <t>YESSICA SALAMANCA PARRA</t>
  </si>
  <si>
    <t xml:space="preserve"> 352-2026 CPS-P (145990)</t>
  </si>
  <si>
    <t>CO1.PCCNTR.9034451</t>
  </si>
  <si>
    <t>NICOLAS MORA RODRÍGUEZ</t>
  </si>
  <si>
    <t xml:space="preserve"> 353-2026 CPS-P (151262)</t>
  </si>
  <si>
    <t>CO1.PCCNTR.9022839</t>
  </si>
  <si>
    <t>JORGE IVAN LARA ZABALA</t>
  </si>
  <si>
    <t xml:space="preserve"> 354-2026 CPS-P (145990)</t>
  </si>
  <si>
    <t xml:space="preserve">	CO1.PCCNTR.9035939</t>
  </si>
  <si>
    <t>LUZ VIVIANA CARO CUERVO</t>
  </si>
  <si>
    <t xml:space="preserve"> 355-2026 CPS-AG (151799)</t>
  </si>
  <si>
    <t>FDLRUU-CD-159-2026 (151799)</t>
  </si>
  <si>
    <t>https://community.secop.gov.co/Public/Tendering/OpportunityDetail/Index?noticeUID=CO1.NTC.9658290&amp;isFromPublicArea=True&amp;isModal=False</t>
  </si>
  <si>
    <t xml:space="preserve">	CO1.PCCNTR.9025678</t>
  </si>
  <si>
    <t>CO1.BDOS.9643397</t>
  </si>
  <si>
    <t>BENIGNO BERMÚDEZ BARAHONA</t>
  </si>
  <si>
    <t>PRESTAR SERVICIOS DE APOYO A LA GESTIÓN LOCAL Y TERRITORIAL EN MATERIA AMBIENTAL EN LA LOCALIDAD DE RAFAEL URIBE URIBE.</t>
  </si>
  <si>
    <t xml:space="preserve">GESTION AMBIENTAL </t>
  </si>
  <si>
    <t xml:space="preserve">1. Apoyar la ejecución de acciones comunitarias orientadas a la identificación y mitigación de problemáticas
ambientales locales, promoviendo el diálogo territorial y la articulación interinstitucional para fortalecer las
capacidades locales.
2. Realizar actividades de sensibilización a la comunidad en general en temas protección del medio ambiente
y normatividad aplicable sobre los recursos naturales de la localidad.
3. Recolectar, organizar y sistematizar información sobre las actividades desarrolladas en el marco de la gestión
ambiental local garantizando el registro, seguimiento y apoyo logístico en las jornadas, capacitaciones y
demás actividades a las que sea asignado.
4. Apoyar la actualización del Diagnóstico ambiental local, con la elaboración de informes de campo sobre la
identificación, monitoreo y/o seguimiento a problemáticas ambientales locales.
5. Apoyar las actividades de recuperación de espacio público que mitiguen los impactos ambientales y
contribuyan a la conservación del entorno y recursos naturales en la localidad.6. Asistir a las reuniones a las que sea citado o designado, para la atención de los asuntos relacionados con el
objeto contractual.
7. Acompañamiento a actividades de Inspección, Vigilancia y control del tema ambiental a las que se asignado.
8. Las demás que le sean asignadas o delegadas y que correspondan a la naturaleza del objeto contractual.
</t>
  </si>
  <si>
    <t xml:space="preserve"> 356-2026 CPS-P (145481)</t>
  </si>
  <si>
    <t>FDLRUU-CD-160-2026 (145481)</t>
  </si>
  <si>
    <t>https://community.secop.gov.co/Public/Tendering/OpportunityDetail/Index?noticeUID=CO1.NTC.9674922&amp;isFromPublicArea=True&amp;isModal=False</t>
  </si>
  <si>
    <t>CO1.PCCNTR.9046700</t>
  </si>
  <si>
    <t>CO1.BDOS.9645663</t>
  </si>
  <si>
    <t>HECTOR ENRIQUE ERIRA MORENO</t>
  </si>
  <si>
    <t>APOYAR TÉCNICAMENTE LAS DISTINTAS ETAPAS DE LOS PROCESOS DE COMPETENCIA DE LA ALCALDÍA LOCAL PARA LA DEPURACIÓN DE LAS ACTUACIONES ADMINISTRATIVAS</t>
  </si>
  <si>
    <t>1. Asistir, acompañar y brindar apoyo técnico a los diferentes operativos -IVC y visitas en materia de
urbanismo, espacio público o actividad económicas que le sean asignadas, así como realizar los respectivos
informes y/o traslados, según corresponda, en los términos y formatos establecidos. En las visitas que se
realicen en materia de urbanismo, debe verificar que las obras cumplan lo contenido en la norma de sismo
resistencia vigente, lo anterior, sin perjuicio de las demás verificaciones que respecto al cumplimiento de las
licencias de construcción deba realizar según lo contenido en la normatividad vigente.
2. Realizar el registro y cargue de los informes técnicos en oportunidad y calidad en el SI ACTUA y/o la
herramienta interna correspondiente, atendiendo las indicaciones y los tiempos establecidos por la entidad.
3. Presentar una propuesta mensual de actividades a ejecutar al profesional designado por el alcalde Local que
contenga como mínimo la programación georreferenciada de las actividades a llevar a cabo en el territorio
al igual que el tiempo de dedicación y entrega de informes.4. Estar actualizado y utilizar las plataformas tecnológicas, aplicativos distritales, planos, planchas catastrales y
demás herramientas avaladas por las instancias técnicas estatales como soporte adicional a los informes
presentados.
5. Garantizar los mecanismos de movilidad que le permitan realizar los desplazamientos en la localidad para
la correcta ejecución de las visitas programadas o requeridas
6. Asistir a las reuniones a las que sea citado, así como a los comités (invitado o delegado), charlas o eventos
relacionados con el objeto contractual.
7. Elaborar y entregar mensualmente en oportunidad y calidad informe y soportes que haya generado en
cumplimiento del objeto y obligaciones contractuales.
8. Proyectar, revisar y gestionar en oportunidad y calidad el insumo y/o las respuestas de las diferentes PQRS,
así como de requerimientos de autoridades y/o entes de control, que le sean asignados, así como cumplir
dentro del término legal o institucional su envío y cierre correcto en el aplicativo ORFEO o el que haga sus
veces.
9. Las demás que se le asignen y que surjan de la naturaleza del contrato</t>
  </si>
  <si>
    <t xml:space="preserve"> 357-2026 CPS-P (145481)</t>
  </si>
  <si>
    <t>CO1.PCCNTR.9047075</t>
  </si>
  <si>
    <t>MONICA ANDREA BAUTISTA VEGA</t>
  </si>
  <si>
    <t xml:space="preserve"> 358-2026 CPS-AG (145967)</t>
  </si>
  <si>
    <t xml:space="preserve">	CO1.PCCNTR.9026238</t>
  </si>
  <si>
    <t>VICKY JOHANA QUIRA HERNANDEZ</t>
  </si>
  <si>
    <t xml:space="preserve"> 359-2026 CPS-AG (145967)</t>
  </si>
  <si>
    <t xml:space="preserve">	CO1.PCCNTR.9026499</t>
  </si>
  <si>
    <t>MARIA CRISTINA GUERRA BARON</t>
  </si>
  <si>
    <t>suspension del 09 al 28 de febrero-2026- se reinicia el 02 de marzo-2026</t>
  </si>
  <si>
    <t xml:space="preserve"> 360-2026 CPS-AG (145991)</t>
  </si>
  <si>
    <t xml:space="preserve">	CO1.PCCNTR.9046082</t>
  </si>
  <si>
    <t xml:space="preserve">ALVARO RAUL RAMOS SALGADO </t>
  </si>
  <si>
    <t xml:space="preserve"> 361-2026 CPS-P (145926)</t>
  </si>
  <si>
    <t>CO1.PCCNTR.9021867</t>
  </si>
  <si>
    <t>ANDRES RUBEN PEÑA ARENAS</t>
  </si>
  <si>
    <t xml:space="preserve"> 362-2026 CPS-AG (145967)</t>
  </si>
  <si>
    <t>CO1.PCCNTR.9026511</t>
  </si>
  <si>
    <t>LUIS EDUARDO CHIRIVI ROJAS</t>
  </si>
  <si>
    <t xml:space="preserve"> 363-2026 CPS-AG (145967)</t>
  </si>
  <si>
    <t>CO1.PCCNTR.9022794</t>
  </si>
  <si>
    <t>JAVIER EDUARDO BARRAGAN BRAVO.</t>
  </si>
  <si>
    <t xml:space="preserve"> 364-2026 CPS-AG (145991)</t>
  </si>
  <si>
    <t>CO1.PCCNTR.9046826</t>
  </si>
  <si>
    <t>WILSON ANGULO QUIROGA</t>
  </si>
  <si>
    <t>365-2026 CPS-P (148377)</t>
  </si>
  <si>
    <t>CO1.PCCNTR.9027058</t>
  </si>
  <si>
    <t>WENDY CAROLINA AGUILLO LOPEZ</t>
  </si>
  <si>
    <t xml:space="preserve"> 366-2026 CPS-AG (145991)</t>
  </si>
  <si>
    <t>CO1.PCCNTR.9038269</t>
  </si>
  <si>
    <t xml:space="preserve">RUBEN DARIO RODRIGUEZ TABARES </t>
  </si>
  <si>
    <t xml:space="preserve"> 367-2026 CPS-AG (145902)</t>
  </si>
  <si>
    <t xml:space="preserve">	CO1.PCCNTR.9026256</t>
  </si>
  <si>
    <t>JOSE GUILLERMO PINILLA RODRIGUEZ </t>
  </si>
  <si>
    <t xml:space="preserve"> 368-2026 CPS-P (145980)</t>
  </si>
  <si>
    <t>FDLRUU-CD-161-2026 (145980)</t>
  </si>
  <si>
    <t>https://community.secop.gov.co/Public/Tendering/OpportunityDetail/Index?noticeUID=CO1.NTC.9692667&amp;isFromPublicArea=True&amp;isModal=False</t>
  </si>
  <si>
    <t xml:space="preserve">	CO1.PCCNTR.9058364</t>
  </si>
  <si>
    <t>CO1.BDOS.9679036</t>
  </si>
  <si>
    <t>DAIRO RENE ROBAYO SALCEDO</t>
  </si>
  <si>
    <t>PRESTAR LOS SERVICIOS PROFESIONALES EN EL ÁREA DE GESTIÓN DE DESARROLLO LOCAL PARA EL SEGUIMIENTO, ANÁLISIS Y PRESENTACIÓN DE LA INFORMACIÓN FINANCIERA Y CONTABLE EN CUMPLIMIENTO DEL MARCO NORMATIVO CONTABLE.</t>
  </si>
  <si>
    <t>1. Brindar apoyo al Contador en todo lo concerniente a los trámites de pagos, revisión de documentación y
atención a los contratistas.
2. Brindar apoyo al analista económico del Fondo en todo lo concerniente a los trámites de pagos, revisión de
documentación y atención a los contratistas.
3. Elaborar y proyectar el respectivo proceso para el trámite de pago de los aportes al sistema de seguridad
social integral por parte de los trabajadores independientes vinculados a través de contratos de prestación
de servicios.
4. Elaborar los informes que soliciten los organismos de control y demás entidades, así como dar respuesta a
las peticiones que sean asignadas al área.5. Proyectar los documentos u oficios, así como dar respuesta oportuna a los derechos de petición que por
competencia le sean asignados en los términos establecidos en la legislación vigente y a la correspondencia
que le sea asignada a través del aplicativo ORFEO y correo institucional.
6. Realizar el control del archivo documental contable, destinación de soportes y su clasificación conforme a
la tabla de retención documental vigente.
7. Las demás que le asigne el supervisor del contrato y que surjan de la naturaleza de este.</t>
  </si>
  <si>
    <t xml:space="preserve"> 369-2026 CPS-P (145965)</t>
  </si>
  <si>
    <t>CO1.PCCNTR.9035264</t>
  </si>
  <si>
    <t>OLGA MILENA OSPINA MONSALVE</t>
  </si>
  <si>
    <t xml:space="preserve"> 370-2026 CPS-P (145965)</t>
  </si>
  <si>
    <t>CO1.PCCNTR.9036575</t>
  </si>
  <si>
    <t>MIGUEL ANDRES BAUTISTA DAZA</t>
  </si>
  <si>
    <t>SHIRLEY BECERRA GIRALDO</t>
  </si>
  <si>
    <t xml:space="preserve"> 371-2026 CPS-P (145965)</t>
  </si>
  <si>
    <t xml:space="preserve">	CO1.PCCNTR.9037578</t>
  </si>
  <si>
    <t>CARLOS ANDRES MENDEZ MOJICA</t>
  </si>
  <si>
    <t xml:space="preserve"> 372-2026 CPS-AG (145914)</t>
  </si>
  <si>
    <t>FDLRUU-CD-162-2026 (145914)</t>
  </si>
  <si>
    <t>https://community.secop.gov.co/Public/Tendering/OpportunityDetail/Index?noticeUID=CO1.NTC.9671035&amp;isFromPublicArea=True&amp;isModal=False</t>
  </si>
  <si>
    <t xml:space="preserve">	CO1.PCCNTR.9036349</t>
  </si>
  <si>
    <t>CO1.BDOS.9459021</t>
  </si>
  <si>
    <t>JOSÉ ALFONSO GARZON CABEZAS</t>
  </si>
  <si>
    <t>PRESTAR LOS SERVICIOS PERSONALES DE APOYO A LA GESTIÓN EN LA CONDUCCIÓN DE LOS VEHÍCULOS LIVIANOS A CARGO DEL FONDO DE DESARROLLO LOCAL DE RAFAEL URIBE URIBE.</t>
  </si>
  <si>
    <t xml:space="preserve">CONDUCTOR </t>
  </si>
  <si>
    <t>suspender del 20  de abril a 6 de mayo-REINICIA 7 DE MAYO</t>
  </si>
  <si>
    <t xml:space="preserve">1. Apoyar las labores de conducción de cualquiera de los vehículos livianos que se encuentran al servicio de la
Alcaldía Local y que le sean asignados, incluyendo el apoyo a las emergencias que surjan en la localidad y las
cuales necesitan de la intervención de vehículos.
2. Velar por el buen estado mecánico y estético del vehículo asignado, herramientas y demás elementos que se
le asignen y responder patrimonialmente por los daños causados a los mismos cuando medie negligencia o
uso inapropiado.
3. Informar oportunamente al supervisor del Contrato cualquier irregularidad que se presente durante el
desarrollo de las actividades, así como del estado en que se encuentren los vehículos para iniciar las acciones
correctivas y/o preventivas de mantenimiento del caso.
4. Efectuar seguimiento a las fechas de vencimiento de revisión técnico-mecánica y seguros, cambios de aceite,
consumos de combustible, kilometraje, lubricantes, actualización de documentos del vehículo y demás
aspectos relacionados, llevando un registro de control detallado de los mismos que deberá ser reportado </t>
  </si>
  <si>
    <t xml:space="preserve"> 373-2026 CPS-P (145591)</t>
  </si>
  <si>
    <t>FDLRUU-CD-163-2026 (145591)</t>
  </si>
  <si>
    <t>https://community.secop.gov.co/Public/Tendering/OpportunityDetail/Index?noticeUID=CO1.NTC.9679137&amp;isFromPublicArea=True&amp;isModal=False</t>
  </si>
  <si>
    <t>CO1.PCCNTR.9043542</t>
  </si>
  <si>
    <t>CO1.BDOS.9665446</t>
  </si>
  <si>
    <t>WILLIAN ALFREDO VARGAS ARDILLA</t>
  </si>
  <si>
    <t>APOYAR JURÍDICAMENTE LAS ACCIONES REQUERIDAS PARA LA DEPURACIÓN DE LAS ACTUACIONES ADMINISTRATIVAS QUE CURSAN EN LA ALCALDÍA LOCAL DE RAFAEL URIBE URIBE.</t>
  </si>
  <si>
    <t>1. Clasificar los expedientes asignados por vigencia y tipologías: espacio público, establecimientos de comercio Ley 232 de
1995 y régimen de obras y urbanismo
2. Analizar jurídicamente los expedientes asignados, emitir el respectivo concepto de acuerdo con la revisión realizada para
establecer la actuación jurídica a seguir conforme con la naturaleza del proceso que corresponda.
3. Determinar del reparto asignado, los expedientes que pueden ser archivados a partir de las causales de caducidad y/o
prescripción y/o pérdida de fuerza de ejecutoria del acto administrativo.
4. Proyectar los actos administrativos correspondientes, conforme con la normatividad vigente, que permitan impulsar
efectivamente los expedientes propendiendo por una decisión de fondo y/o su oportuna terminación o cierre y presentarlos
al profesional que cumpla con el rol de supervisión estratégica de depuración e impulso procesal local para su revisión.
5. Ajustar los proyectos de actos administrativos a partir de las observaciones y/o modificaciones sugeridas por el profesional
que cumpla con el rol de supervisión estratégica de depuración e impulso procesal local de la Alcaldía, o quien este designe.
6. Proyectar para firma del alcalde local las solicitudes de información y/o concepto dirigidas a las instancias distritales
competentes y realizar su respectivo seguimiento 7. Revisar, analizar y proyectar respuesta oportuna a la totalidad de las solicitudes que le sean asignadas, en el aplicativo
institucional ORFEO y presentarlos al Profesional que cumpla con el rol de supervisión estratégica de depuración e
impulso procesal local de la Alcaldía, para su revisión.
8. Incorporar al expediente físico los actos administrativos y/o la documentación generada por cada impulso procesal
realizado.
9. Asistir a las reuniones a las que sea citado o designado, para la atención de los asuntos relacionados con el objeto
contractual.
10. Presentar informe mensual de las actividades realizadas en cumplimiento de las obligaciones pactadas.
11. Entregar, mensualmente, el archivo de los documentos suscritos que haya generado en cumplimiento del objeto y obligaciones
contractuales.
12. Las demás que se le asignen y que surjan de la naturaleza del contrato
13. Asistir, acompañar y brindar apoyo jurídico a los diferentes operativos -IVC y jornadas
relacionadas con asuntos a cargo del área de gestión policiva y jurídica de la alcaldía local de
Rafael Uribe Uribe, que le sean asignadas.
14. Registrar y actualizar en oportunidad y calidad las bases de control y drive establecidos para la
trazabilidad y resultado de los IVC, cronogramas, requerimientos, informes, atendiendo las
indicaciones del supervisor o apoyo a la supervisión.</t>
  </si>
  <si>
    <t xml:space="preserve"> 374-2026 CPS-P (145591)</t>
  </si>
  <si>
    <t>CO1.PCCNTR.9043330</t>
  </si>
  <si>
    <t>RENE JAVIER BUITRAGO PEDRAZA</t>
  </si>
  <si>
    <t>1. Clasificar los expedientes asignados por vigencia y tipologías: espacio público, establecimientos de
comercio Ley 232 de 1995 y régimen de obras y urbanismo
2. Analizar jurídicamente los expedientes asignados, emitir el respectivo concepto de acuerdo con la revisión
realizada para establecer la actuación jurídica a seguir conforme con la naturaleza del proceso que
corresponda.
3. Determinar del reparto asignado, los expedientes que pueden ser archivados a partir de las causales de
caducidad y/o prescripción y/o pérdida de fuerza de ejecutoria del acto administrativo.
4. Proyectar los actos administrativos correspondientes, conforme con la normatividad vigente, que permitan
impulsar efectivamente los expedientes propendiendo por una decisión de fondo y/o su oportuna
terminación o cierre y presentarlos al profesional que cumpla con el rol de supervisión estratégica de
depuración e impulso procesal local para su revisión. 5. Ajustar los proyectos de actos administrativos a partir de las observaciones y/o modificaciones sugeridas
por el profesional que cumpla con el rol de supervisión estratégica de depuración e impulso procesal local
de la Alcaldía, o quien este designe.
6. Proyectar para firma del alcalde local las solicitudes de información y/o concepto dirigidas a las instancias
distritales competentes y realizar su respectivo seguimiento.
7. Revisar, analizar y proyectar respuesta oportuna a la totalidad de las solicitudes que le sean asignadas, en
el aplicativo institucional ORFEO y presentarlos al Profesional que cumpla con el rol de supervisión
estratégica de depuración e impulso procesal local de la Alcaldía, para su revisión.
8. Incorporar al expediente físico los actos administrativos y/o la documentación generada por cada impulso
procesal realizado.
9. Asistir, acompañar y brindar apoyo jurídico a los diferentes operativos -IVC y jornadas
relacionadas con asuntos a cargo del área de gestión policiva y jurídica de la alcaldía local de
Rafael Uribe Uribe, que le sean asignadas.
10. Registrar y actualizar en oportunidad y calidad las bases de control y drive establecidos para la
trazabilidad y resultado de los IVC, cronogramas, requerimientos, informes, atendiendo las
indicaciones del supervisor o apoyo a la supervisión.
11. Asistir a las reuniones a las que sea citado o designado, para la atención de los asuntos relacionados con el
objeto contractual.
12. Presentar informe mensual de las actividades realizadas en cumplimiento de las obligaciones pactadas.
13. Entregar, mensualmente, el archivo de los documentos suscritos que haya generado en cumplimiento del
objeto y obligaciones contractuales.
14. Las demás que se le asignen y que surjan de la naturaleza del contrato</t>
  </si>
  <si>
    <t xml:space="preserve"> 375-2026 CPS-AG (145874)</t>
  </si>
  <si>
    <t xml:space="preserve">	CO1.PCCNTR.9016877</t>
  </si>
  <si>
    <t>GERMAN SANCHEZ SANCHEZ</t>
  </si>
  <si>
    <t xml:space="preserve"> 376-2026 CPS-P (145877)</t>
  </si>
  <si>
    <t>FDLRUU-CD-164-2026 (145877)</t>
  </si>
  <si>
    <t>https://community.secop.gov.co/Public/Tendering/OpportunityDetail/Index?noticeUID=CO1.NTC.9688118&amp;isFromPublicArea=True&amp;isModal=False</t>
  </si>
  <si>
    <t>CO1.PCCNTR.9063487</t>
  </si>
  <si>
    <t>CO1.BDOS.9669861</t>
  </si>
  <si>
    <t xml:space="preserve">JOSE MANUEL QUINTO WALDO </t>
  </si>
  <si>
    <t>ANGEL AUGUSTO VELASCO MENDOZA</t>
  </si>
  <si>
    <t>C,C</t>
  </si>
  <si>
    <t>RESTAR SERVICIOS PROFESIONALES AL ÁREA DE GESTIÓN DE DESARROLLO LOCAL DE LA ALCALDIA LOCAL DE RAFAEL URIBE URIBE EN EL SEGUIMIENTO, PLANEACIÓN Y EJECUCIÓN DEL PROYECTO DE INVERSIÓN EN LO RELACIONADO CON EL MANTENIMIENTO Y CONSERVACION DE LA SEDE ADMINISTRATIVA.</t>
  </si>
  <si>
    <t xml:space="preserve"> 1. Realizar la estructuración de estudios de mercado, estudios previos en la parte técnica
específica a su condición profesional y demás trámites precontractuales de los contratos referentes al
mantenimiento y conservación de las sedes de la administración local. (responder las observaciones en cada etapa,
proyectar adendas, verificar y calificar propuestas). 2. Realizar el apoyo a la supervisión de los contratos o
convenios que le sean designados, en relación con el objeto contractual. 3. Apoyar en el control y seguimiento de
los contratos que se encuentren en proceso de ejecución y/o liquidación de mantenimiento y/o de obra, así como
en la elaboración de actas de inicio, terminación y suspensión, justificaciones de prórrogas y/o adiciones,
apoyando al supervisor designado por el supervisor. 4. Adelantar las actividades requeridas de coordinación
institucional, apoyo logístico y administrativo a ciudadanos, entidades y servidores públicos, conforme a las
solicitudes recibidas. 5. Informar de manera oportuna al supervisor contractual sobre las novedades, incidentes,
intervenciones o situaciones anómalas que se presenten en la sede de la Alcaldía Local o los inmuebles de su
propiedad relacionadas con su estructura física, así como sus redes. 6. Evaluar técnicamente las propuestas
presentadas en el marco de procesos contractuales que adelante la administración local según el objeto del
contrato. 7. Responder a los requerimientos que por competencia le sean asignados, adelantando el trámite
requerido para que el peticionario reciba la respuesta en oportunidad y con la calidad esperada. 8. Las demás que
le asigne el Alcalde Local y que surjan de la naturaleza del contrato</t>
  </si>
  <si>
    <t xml:space="preserve"> 377-2026 CPS-AG (145991)</t>
  </si>
  <si>
    <t>CO1.PCCNTR.9114782</t>
  </si>
  <si>
    <t>OSCAR HUMBERTO MARTINEZ MORALES</t>
  </si>
  <si>
    <t xml:space="preserve"> 378-2026 CPS-P (145876)</t>
  </si>
  <si>
    <t>FDLRUU-CD-165-2026 (145876)</t>
  </si>
  <si>
    <t>https://community.secop.gov.co/Public/Tendering/OpportunityDetail/Index?noticeUID=CO1.NTC.9700622&amp;isFromPublicArea=True&amp;isModal=False</t>
  </si>
  <si>
    <t>CO1.PCCNTR.9065800</t>
  </si>
  <si>
    <t>CO1.BDOS.9453410</t>
  </si>
  <si>
    <t>MARIA ANGELICA DEL PILAR ANGULO PAEZ</t>
  </si>
  <si>
    <t>APOYAR TÉCNICAMENTE A LOS RESPONSABLES E INTEGRANTES DE LOS PROCESOS EN LA IMPLEMENTACIÓN DE HERRAMIENTAS DE GESTIÓN, SIGUIENDO LOS LINEAMIENTOS METODOLÓGICOS ESTABLECIDOS POR LA OFICINA ASESORA DE PLANEACIÓN DE LA SECRETARÍA DISTRITAL DE GOBIERNO</t>
  </si>
  <si>
    <t>1. Realizar el acompañamiento en la formulación, seguimiento y reporte del Plan de Gestión
Local de acuerdo con los lineamientos institucionales establecidos. 2. Realizar el acompañamiento en la
formulación y seguimiento de las acciones correctivas generadas en los planes de mejora internos y externo,
documentando las evidencias y realizando el cargue respectivo en la plataforma que para tal fin exista. 3.
"Documentar las acciones de tratamiento y efectuar los reportes de la gestión del riesgo para los procesos de las
Alcaldías Locales, de acuerdo con metodología y periodos establecidos por la Oficina Asesora de Planeación. 4.
"Sensibilizar a los equipos de trabajo en el conocimiento y apropiación del Sistema de Gestión Institucional y la
normatividad técnica y legal que lo soporta. 5. Monitorear, en coordinación con el responsable de comunicaciones
y el administrador de red la local de sistemas de la Alcaldía Local, el cumplimiento de la publicación y seguimiento
a las acciones del Plan Anticorrupción y de Atención a la Ciudadanía (PAAC) de cada vigencia, de acuerdo con
los lineamientos establecidos por la Oficina Asesora de Planeación. 6. Realizar las acciones para la actualización
de documentos de los procesos locales, de acuerdo con los lineamientos que para el efecto imparta el líder del
macroproceso - proceso y la Oficina Asesora de Planeación. 7. "Realizar verificación del estado de implementación
de los requerimientos de las normas técnicas y legales que soportan el Sistema de Gestión Institucional,
presentando los resultados al Alcalde Local y equipos de trabajo. 8. Prestar servicios al Despacho del Alcalde (sa)
Local, así como a las Áreas Gestión Policiva y Gestión del Desarrollo en la coordinación y atención a las visitas
de auditoría interna y externa que se realicen a la Alcaldía Local, propendiendo por la adecuada atención y
suministro de información a los requerimientos de los diferentes equipos auditores. 9. Asistir a las reuniones a las que sea citado o designado, para la atención de los asuntos relacionados con el objeto contractual. 10. Las demás
que se le asignen y que surjan de la naturaleza del Contrato</t>
  </si>
  <si>
    <t xml:space="preserve"> 379-2026 CPS-P (145885)</t>
  </si>
  <si>
    <t>FDLRUU-CD-166-2026 (145885)</t>
  </si>
  <si>
    <t>https://community.secop.gov.co/Public/Tendering/OpportunityDetail/Index?noticeUID=CO1.NTC.9670313&amp;isFromPublicArea=True&amp;isModal=False</t>
  </si>
  <si>
    <t>CO1.PCCNTR.9066564</t>
  </si>
  <si>
    <t>CO1.BDOS.9452974</t>
  </si>
  <si>
    <t xml:space="preserve">MARCELA RODRIGUEZ CASTRILLON </t>
  </si>
  <si>
    <t>PRESTAR LOS SERVICIOS PROFESIONALES PARA APOYAR EN TEMAS ECONÓMICOS Y ADMINISTRATIVOS PROPIOS DE LA GESTIÓN Y FUNCIONAMIENTO DE LA ALCALDÍA LOCAL DE RAFAEL URIBE URIBE, ASÍ COMO, EN EL ANÁLISIS DE LOS DOCUMENTOS QUE SE LE ENCOMIENDEN, SEGUIMIENTO DE ESTRATEGIAS Y EMISIÓN DE LINEAMIENTOS QUE COADYUVEN AL FORTALECIMIENTO INSTITUCIONAL.</t>
  </si>
  <si>
    <t>1. Coadyuvar en la ejecución de las sesiones de las instancias institucionales de coordinación 2
. Contribuir en la gestión institucional e interinstitucional a nivel local o distrital requerida para el cumplimiento
de los objetivos de la Alcaldía Local de Rafael Uribe Uribe en materia de innovación 3. Recopilar y organizar la
documentación necesaria para generar las comunicaciones que le sean requeridas y las respuestas de la
correspondencia que le sea asignada a través del aplicativo documental, relacionada con el objeto del contrato, en
forma oportuna. 4. Llevar a cabo las actividades administrativas, seguimientos, reportes, informes que se requieran
la interior de la Alcaldía Local, la Secretaria Distrital de Gobierno, los entes de control u otras entidades y que
estén relacionadas con el objeto de contrato. 5. Realizar monitoreo y análisis de la información que se requiera el
área de gestión del desarrollo local de la Alcaldía Local de Rafael Uribe Uribe y que contribuyan con la gestión
pública. 6. Asistir a las reuniones a las que sea citado(a) o designado(a) para la atención de los asuntos relacionados
con el objeto contractual. 7. Colaborar en la elaboración de los documentos técnicos que se requieran para
adelantar los procesos contractuales de funcionamiento de la Entidad. Las demás que le sean asignadas o delegadas
y que correspondan a la naturaleza del objeto.</t>
  </si>
  <si>
    <t xml:space="preserve"> 380-2026 CPS-P (145485)</t>
  </si>
  <si>
    <t>FDLRUU-CD-167-2026 (145485)</t>
  </si>
  <si>
    <t>https://community.secop.gov.co/Public/Tendering/OpportunityDetail/Index?noticeUID=CO1.NTC.9688347&amp;isFromPublicArea=True&amp;isModal=False</t>
  </si>
  <si>
    <t>CO1.PCCNTR.9056338</t>
  </si>
  <si>
    <t>CO1.BDOS.9671828</t>
  </si>
  <si>
    <t>LUISA MARIA ARENAS NIETO</t>
  </si>
  <si>
    <t>APOYAR AL (LA) ALCALDE (SA) LOCAL EN LA PROMOCIÓN, ARTICULACIÓN, ACOMPAÑAMIENTO Y SEGUIMIENTO PARA LA ATENCIÓN Y PROTECCIÓN DE LOS ANIMALES DOMÉSTICOS Y SILVESTRES DE LA LOCALIDAD.</t>
  </si>
  <si>
    <t>1. Articular y ejecutar acciones, actividades y jornadas con el IDPYBA en territorio, de acuerdo a las
indicaciones, normativa, políticas y procedimientos vigentes, así como servir de enlace entre la comunidad
y el IDPYBA para la atención de requerimientos relacionados con la protección y el bienestar animal de la
localidad.
2. Presidir como delegado del Alcalde Local los consejos locales PyBA formalizados, dando cumplimiento al
acuerdo 524 de 2013, así como acompañar actividades, brigadas y jornadas PyBA, brindando apoyo logístico
a nivel local, tanto con entidades como con la comunidad.
3. Asistir y participar en las reuniones o mesas de instancias de participación ciudadana, principalmente al
Consejo Local PyBA.
4. Llevar a cabo el registro de perros potencialmente peligrosos ante la alcaldía localidad y el registro Ciudadano
de 4 patas de IDPYBA
5. Coordinar e implementar una estrategia de identificación de problemáticas, necesidades y aliados en la
localidad para la atención de los animales.6. Brindar apoyo en la ejecución de las actividades que le sean asignadas, en cumplimiento de la gestión
ambiental local.
7. Elaborar y entregar mensualmente en oportunidad y calidad, informe y soportes que haya generado en
cumplimiento del objeto y obligaciones contractuales.
8. Proyectar, revisar y gestionar en oportunidad y calidad el insumo y/o las respuestas de las diferentes PQRS,
así como de requerimientos de autoridades y/o entes de control, que le sean asignados, así como cumplir
dentro del término legal o institucional su envío y cierre en el aplicativo ORFEO.
9. Asistir a las reuniones a las que sea citado, así como a los comités (invitado o delegado), charlas o eventos
relacionados con el objeto contractual.
10. Registrar y actualizar la base de control de las actividades y/o proyectos requeridos y/o desarrollados, que
evidencie en oportunidad y calidad su trazabilidad, su seguimiento y control.
11. Las demás que le sean asignadas y que surjan de la naturaleza del contrato</t>
  </si>
  <si>
    <t xml:space="preserve"> 381-2026 CPS-P (145485)</t>
  </si>
  <si>
    <t xml:space="preserve">	CO1.PCCNTR.9061180</t>
  </si>
  <si>
    <t xml:space="preserve"> NELSON GONZALEZ PUERTA</t>
  </si>
  <si>
    <t xml:space="preserve"> 382-2026 CPS-AG (145991)</t>
  </si>
  <si>
    <t xml:space="preserve">	CO1.PCCNTR.9083953</t>
  </si>
  <si>
    <t>JOHN ALEXANDER GARZON HERRERA</t>
  </si>
  <si>
    <t xml:space="preserve"> 383-2026 CPS-AG (151303)</t>
  </si>
  <si>
    <t>FDLRUU-CD-168-2026 (151303)</t>
  </si>
  <si>
    <t>https://community.secop.gov.co/Public/Tendering/OpportunityDetail/Index?noticeUID=CO1.NTC.9675914&amp;isFromPublicArea=True&amp;isModal=False</t>
  </si>
  <si>
    <t xml:space="preserve">	CO1.PCCNTR.9040994</t>
  </si>
  <si>
    <t>CO1.BDOS.9658137</t>
  </si>
  <si>
    <t>YESICA ALEJANDRA GUTIERREZ SANDOVAL</t>
  </si>
  <si>
    <t>PRESTAR LOS SERVICIOS TÉCNICOS PARA APOYAR LA GESTIÓN OPERATIVA, LOGÍSTICA Y ADMINISTRATIVA DE LAS ACCIONES DE PREVENCIÓN, PROMOCIÓN Y SENSIBILIZACIÓN EN SALUD MENTAL EN LA LOCALIDAD DE RAFAEL URIBE URIBE.</t>
  </si>
  <si>
    <t>1. Gestionar espacios, insumos, equipos, materiales y condiciones logísticas requeridas para la ejecución de
talleres, jornadas, encuentros barriales y campañas de sensibilización.
2. Consolidar y organizar las hojas de asistencia, bases de datos y demás registros de participación de los
beneficiarios, así como los archivos físicos y digitales, incluyendo evidencias fotográficas, actas, fichas técnicas,
matrices y demás documentos requeridos por la supervisión y/o apoyo a la supervisión y generados en el marco
de la ejecución del componente de salud mental.
3. Gestionar convocatorias, difusión de actividades, llamadas, publicaciones y avisos comunitarios, en coherencia
con las estrategias de comunicación definidas por los profesionales del proyecto. 4. Brindar información clara y oportuna a la ciudadanía en el marco del proyecto y del componente de salud
mental, de acuerdo con los lineamientos definidos por la supervisión y/o apoyo a la supervisión.
5. Asistir a reuniones, comités, mesas de trabajo, capacitaciones y espacios que le sean designados por el apoyo
a la supervisión y/o supervisor.
6. Gestionar el registro, cargue, actualización y seguimiento de la información y respuestas en el aplicativo y/o
sistema y/o base de datos definido por la entidad, conforme a los lineamientos establecidos por la supervisión
y/o apoyo a la supervisión, garantizando oportunidad, consistencia y trazabilidad de la información
7. Cumplir con las demás actividades designadas por el/ la supervisor/a y/o apoyo a la supervisión relacionadas
con su objeto contractual.</t>
  </si>
  <si>
    <t>II</t>
  </si>
  <si>
    <t xml:space="preserve"> 384-2026 CPS-AG (151303)</t>
  </si>
  <si>
    <t xml:space="preserve">	CO1.PCCNTR.9054327</t>
  </si>
  <si>
    <t>KEYLA YARITH TRUJILLO ALBOR</t>
  </si>
  <si>
    <t xml:space="preserve"> 385-2026 CPS-P (151300)</t>
  </si>
  <si>
    <t>FDLRUU-CD-169-2026 (151300)</t>
  </si>
  <si>
    <t>https://community.secop.gov.co/Public/Tendering/OpportunityDetail/Index?noticeUID=CO1.NTC.9670976&amp;isFromPublicArea=True&amp;isModal=False</t>
  </si>
  <si>
    <t>CO1.PCCNTR.9036541</t>
  </si>
  <si>
    <t>CO1.BDOS.9457924</t>
  </si>
  <si>
    <t>PRESTAR LOS SERVICIOS PROFESIONALES PARA LLEVAR A CABO LA COORDINACIÓN DE LA EJECUCIÓN TÉCNICA Y OPERATIVA DE LAS ACCIONES DE PREVENCIÓN, PROMOCIÓN Y SENSIBILIZACIÓN EN SALUD MENTAL DEL PROYECTO 2557 -RAFAEL URIBE URIBE SALUDABLE Y CON BIENESTAR- EN LA LOCALIDAD DE RAFAEL URIBE URIBE.</t>
  </si>
  <si>
    <t xml:space="preserve">1. Articular técnica y metodológicamente a los profesionales y técnicos del componente de salud mental,
garantizando la correcta implementación de las acciones de promoción, prevención y sensibilización en el marco
del mismo, conforme a los lineamientos del Sector Salud y del Fondo de Desarrollo Local.
2. Planear, organizar y hacer seguimiento al plan operativo del proyecto, cronogramas, metas de cobertura y
productos, verificando su cumplimiento oportuno.
3. Validar y consolidar las metodologías, enfoques diferenciales y contenidos técnicos utilizados en las
actividades comunitarias, asegurando su pertinencia para los distintos ciclos vitales, poblaciones y contextos
territoriales.4. Articular la ejecución del proyecto con la supervisión, el apoyo a la supervisión, entidades distritales,
organizaciones comunitarias, JAC, instituciones educativas y/o demás actores estratégicos, facilitando la
coordinación interinstitucional y territorial.
5.Supervisar la recolección, sistematización y calidad de la información generada por los profesionales y técnicos
(registros, bases de datos, evidencias, informes técnicos y operativos), garantizando trazabilidad, consistencia y
cumplimiento de los indicadores del proyecto.
6. Consolidar, revisar y presentar los informes técnicos mensuales, parciales y finales, integrando avances,
resultados, análisis de riesgos, dificultades y recomendaciones.
7. Apoyar la supervisión de los contratos que le sean designados, verificando el cumplimiento de las obligaciones
contractuales, revisando informes, cronogramas, entregables y evidencias de ejecución conforme a la
normatividad vigente.
8. Atender, coordinar y consolidar la elaboración de respuestas técnicas a los derechos de petición,
requerimientos de entes de control, organismos de vigilancia y demás solicitudes oficiales relacionadas con la
ejecución del proyecto en su componente de salud mental, garantizando oportunidad, coherencia técnica,
soporte documental y articulación con las áreas competentes.
9. Asistir y contribuir en comités técnicos, mesas de trabajo, sesiones de control y capacitaciones convocadas
por la supervisión y/o apoyo a la supervisión o entidades articuladas, suministrando información técnica
requerida, representando técnicamente el proyecto y suministrando la información requerida de manera clara y
oportuna.
10. Cumplir con las demás actividades designadas por el/ la supervisor/a y/o apoyo a la supervisión relacionadas
con su objeto contractual.
</t>
  </si>
  <si>
    <t xml:space="preserve"> 386-2026 CPS-P (145990)</t>
  </si>
  <si>
    <t xml:space="preserve">	CO1.PCCNTR.9036755</t>
  </si>
  <si>
    <t xml:space="preserve">CHRISTIAN CAMILO QUINTERO QUINTERO </t>
  </si>
  <si>
    <t xml:space="preserve"> 387-2026 CPS-P (145974)</t>
  </si>
  <si>
    <t>FDLRUU-CD-170-2026 (145974)</t>
  </si>
  <si>
    <t>https://community.secop.gov.co/Public/Tendering/OpportunityDetail/Index?noticeUID=CO1.NTC.9703786&amp;isFromPublicArea=True&amp;isModal=False</t>
  </si>
  <si>
    <t>CO1.PCCNTR.9075926</t>
  </si>
  <si>
    <t>CO1.BDOS.9678245</t>
  </si>
  <si>
    <t>DANIEL ENRIQUE MONTILLA HERRERA </t>
  </si>
  <si>
    <t>APOYA EL CUBRIMIENTO DE LAS ACTIVIDADES, CRONOGRAMAS Y AGENDA DE LA ALCALDÍA LOCAL A NIVEL INTERNO Y EXTERNO, ASÍ COMO LA GENERACIÓN DE CONTENIDOS PERIODÍSTICOS.</t>
  </si>
  <si>
    <t>SUSPENSION 30 DIAS DEL 1 AL 30 DE JUNIO-reinicio 1 de julio</t>
  </si>
  <si>
    <t xml:space="preserve"> 388-2026 CPS-P (145978)</t>
  </si>
  <si>
    <t>FDLRUU-CD-171-2026 (145978)</t>
  </si>
  <si>
    <t>https://community.secop.gov.co/Public/Tendering/OpportunityDetail/Index?noticeUID=CO1.NTC.9703991&amp;isFromPublicArea=True&amp;isModal=False</t>
  </si>
  <si>
    <t xml:space="preserve">	CO1.PCCNTR.9077124</t>
  </si>
  <si>
    <t>CO1.BDOS.9680519</t>
  </si>
  <si>
    <t>DIEGO ALEJANDRO PUENTES ROBAYO</t>
  </si>
  <si>
    <t>1. Desarrollar comunicados, cubrimientos y apoyo a temas asociados a prensa, de acuerdo con los temas
asignados.
2. Realizar seguimiento a las necesidades y requerimientos comunicacionales de la Alcaldía Local.
3. Apoyar el cubrimiento de actividades, operativos, eventos y demás acciones desarrollas por la Alcaldía Local.
4. Crear y ejecutar publicaciones impresas y/o digitales con contenidos de la entidad con la periodicidad que
determine el líder de comunicaciones.
5. Alimentar en la página web de la entidad, el contenido noticioso y de prensa a que haya lugar.
6. Apoyar la realización, conceptualización y desarrollo de piezas audiovisuales requeridas por la Alcaldía Local.
7. Apoyar en el monitoreo de medios de comunicación y seguimiento a los contenidos de la Alcaldía Local.
8. Las demás obligaciones que se le asignen y/o que surjan de la naturaleza del Contrato</t>
  </si>
  <si>
    <t xml:space="preserve"> 389-2026 CPS-P (145975)</t>
  </si>
  <si>
    <t>FDLRUU-CD-172-2026 (145975)</t>
  </si>
  <si>
    <t>https://community.secop.gov.co/Public/Tendering/OpportunityDetail/Index?noticeUID=CO1.NTC.9704233&amp;isFromPublicArea=True&amp;isModal=False</t>
  </si>
  <si>
    <t>O1.PCCNTR.9080099</t>
  </si>
  <si>
    <t>CO1.BDOS.9681332</t>
  </si>
  <si>
    <t>MIGUEL ANGEL RAMIREZ MONGUA</t>
  </si>
  <si>
    <t>1. Desarrollar comunicados, cubrimientos y apoyo a temas asociados a prensa, de acuerdo con los temas
asignados.
2. Realizar seguimiento a las necesidades y requerimientos comunicacionales de la Alcaldía Local.
3. Apoyar el cubrimiento de actividades, operativos, eventos y demás acciones desarrollas por la Alcaldía Local.
4. Crear y ejecutar publicaciones impresas y/o digitales con contenidos de la entidad con la periodicidad que
determine el líder de comunicaciones.
5. Alimentar en la página web de la entidad, el contenido noticioso y de prensa a que haya lugar.
6. Apoyar la realización, conceptualización y desarrollo de piezas audiovisuales requeridas por la Alcaldía
Local.
7. Apoyar en el monitoreo de medios de comunicación y seguimiento a los contenidos de la Alcaldía Local.
8. Las demás obligaciones que se le asignen y/o que surjan de la naturaleza del Contrato.</t>
  </si>
  <si>
    <t xml:space="preserve"> 390-2026 CPS-P (145963)</t>
  </si>
  <si>
    <t xml:space="preserve">	CO1.PCCNTR.9084664</t>
  </si>
  <si>
    <t>KANDY LORENA PATARROYO GÓMEZ</t>
  </si>
  <si>
    <t xml:space="preserve"> 391-2026 CPS-P (145963)</t>
  </si>
  <si>
    <t xml:space="preserve">	CO1.PCCNTR.9085150</t>
  </si>
  <si>
    <t>LILIAN ERIKA CARDONA MONTOYA</t>
  </si>
  <si>
    <t>l</t>
  </si>
  <si>
    <t xml:space="preserve"> 392-2026 CPS-P (145963)</t>
  </si>
  <si>
    <t>CO1.PCCNTR.9084899</t>
  </si>
  <si>
    <t xml:space="preserve"> OSCAR YESID CONDIA PEREZ</t>
  </si>
  <si>
    <t>1 . Elaborar diagnósticos/ documentos y/o informes entre otros relacionados con los Proyectos de Inversión
y temas que se relaciones con el Plan de Desarrollo Local de Rafael Uribe Uribe requeridos por el Alcalde
local de Rafael Urie Uribe dando estricto cumplimiento al plazo requerido
2 . Realizar el seguimiento a la ejecución de los recursos y metas del Plan de Desarrollo Local y/o
Proyectos de inversión asignados por el supervisor (a) del Fondo de Desarrollo Rafael Uribe Uribe para lo
cual deberá presentar mensualmente informes de gestión
3 . Elaborar los estudios previos, anexos técnicos, estudio del sector, matriz de riesgos, estudio de mercado entre otros en su parte técnica durante la fase precontractual de los procesos derivados de (los) Proyectos
de Inversión donde sea designado por el supervisor (a) del Fondo de Desarrollo Rafael Uribe Uribe
4 . Verificar, calificar y evaluar técnicamente las propuestas para los procesos de contratación que le sean
asignados por el supervisor (a) del contrato
5 . Participar en las reuniones, citaciones de la junta de administración Local, comités de contratación,
comités técnicos de seguimiento, reuniones, actividades de la administración local, distrital, capacitaciones,
entre otros donde sea designado (a) por el supervisor del contrato
6 . Elaborar las respuestas a las solicitudes y/o requerimientos de diferentes índole que por competencia le
sean asignados por el supervisor (a) del contrato dando cumplimiento estricto a los tiempos que exige la
norma.
7 . Realizar el seguimiento técnico, administrativo, financiero y contable de los procesos contractuales
donde sea designado como apoyo a la supervisión en el marco de lo previsto en el manual de supervisión
de la Secretaría Distrital de Gobierno.
8 . Entregar, mensualmente informe de actividades, adjuntando las evidencias que soportan la ejecución de
las obligaciones específicas
9 . Apoyar las demás actividades que se generen en la ejecución del contrato y que le sean asignadas por
el Alcalde Local y/o el supervisor (a) del contrato y que surjan de la Naturaleza del Contrato</t>
  </si>
  <si>
    <t>393-2026 CPS-AG (147753)</t>
  </si>
  <si>
    <t xml:space="preserve">	CO1.PCCNTR.9043511</t>
  </si>
  <si>
    <t>GLORIA TERESA JIMENEZ GARCIA</t>
  </si>
  <si>
    <t>394-2026 CPS-AG (147753)</t>
  </si>
  <si>
    <t xml:space="preserve">	CO1.PCCNTR.9044119</t>
  </si>
  <si>
    <t>YULIMAR BARRERA MARTÍNEZ</t>
  </si>
  <si>
    <t xml:space="preserve"> 395-2026 CPS-AG (145991)</t>
  </si>
  <si>
    <t>CO1.PCCNTR.9042314</t>
  </si>
  <si>
    <t xml:space="preserve">ANDERSON  CHAPARRO PEREZ 
</t>
  </si>
  <si>
    <t>BRAYAN SANCHEZ MARTINEZ</t>
  </si>
  <si>
    <t xml:space="preserve">PRESTAR SERVICIOS DE APOYO LOGÍSTICO Y OPERATIVO EN EL DESARROLLO DE ESCUELAS DE FORMACIÓN DEPORTIVAS DE LA LOCALIDAD DE RAFAEL URIBE URIBE, COLABORANDO EN EL MONTAJE, ORGANIZACIÓN, MANEJO DE MATERIALES Y ACOMPAÑAMIENTO BÁSICO A LOS PROCESOS DESARROLLADOS EN CONCORDANCIA CON LOS LINEAMIENTOS ESTABLECIDOS PARA ESTE COMPONENTE
</t>
  </si>
  <si>
    <t xml:space="preserve"> 396-2026 CPS-AG (151263)</t>
  </si>
  <si>
    <t>FDLRUU-CD-173-2026 (151263)</t>
  </si>
  <si>
    <t>https://community.secop.gov.co/Public/Tendering/OpportunityDetail/Index?noticeUID=CO1.NTC.9688576&amp;isFromPublicArea=True&amp;isModal=False</t>
  </si>
  <si>
    <t>CO1.PCCNTR.9055610</t>
  </si>
  <si>
    <t>CO1.BDOS.9612901</t>
  </si>
  <si>
    <t>DIEGO FERNANDO SEGURA GAMBA</t>
  </si>
  <si>
    <t>JUAN SEBASTIAN OÑATE QUINTERO</t>
  </si>
  <si>
    <t>PRESTAR SERVICIOS DE APOYO LOGÍSTICO Y OPERATIVO EN EL DESARROLLO DE ACTIVIDADES FÍSICAS, RECREATIVAS Y COMUNITARIAS EN ESPACIOS PÚBLICOS DE LA LOCALIDAD, COLABORANDO EN EL MONTAJE, ORGANIZACIÓN, MANEJO DE MATERIALES Y ACOMPAÑAMIENTO BÁSICO A LOS PROCESOS DESARROLLADOS EN CONCORDANCIA CON LOS LINEAMIENTOS ESTABLECIDOS PARA ESTE COMPONENTE.</t>
  </si>
  <si>
    <t>1. Prestar apoyo en el montaje, organización y desmontaje de los elementos necesarios para la ejecución de las
actividades físicas y recreativas, como sonido, colchonetas, conos, pesas u otros materiales dispuestos.
2. Verificar las condiciones del escenario antes, durante y después de cada jornada, asegurando que el espacio
esté limpio, ordenado, seguro y apto para el desarrollo de las sesiones.
3. Colaborar en el control de asistencia de los participantes, apoyando el diligenciamiento del listado y
canalizando la entrega de formularios como PAR-Q &amp; YOU y consentimiento informado, según las
instrucciones del instructor.
4. Brindar orientación básica a los participantes sobre el desarrollo de la jornada, indicando accesos, ubicación
del instructor, zonas de hidratación y medidas de autocuidado.
5. Acompañar al instructor durante toda la sesión, prestando soporte operativo cuando se requiera, y
garantizando el cumplimiento del protocolo de ejecución (inicio, desarrollo y cierre de la actividad).6. Velar por el uso adecuado y la conservación de los elementos logísticos asignados, garantizando su cuidado,
recolección, almacenamiento y reporte de novedades o daños.
7. Durante los dos primeros meses de ejecución del contrato deberá presentar soporte del curso del curso de -
Primer Respondiente-, emitido por la Secretaria de Salud del Distrito, del cual debe presentar copia.
8. Aplicar conocimientos básicos de primeros auxilios como primer respondiente, en caso de presentarse alguna
eventualidad o emergencia, y activar las rutas de atención correspondientes.
9. Apoyar la implementación de las recomendaciones ambientales y de cuidado del espacio público,
promoviendo el respeto por los escenarios, zonas verdes y mobiliario urbano durante las actividades.
10. Cumplir con las orientaciones del equipo coordinador e instructor y con los lineamientos establecidos por la
entidad, manteniendo disposición, puntualidad y actitud de servicio durante toda la ejecución del contrato.
11. Las demás actividades relacionadas con su objeto contractual y le sean asignadas por la supervisión y/o apoyo
a la supervisión del contrato.</t>
  </si>
  <si>
    <t xml:space="preserve"> 397-2026 CPS-AG (151263)</t>
  </si>
  <si>
    <t>CO1.PCCNTR.9055904</t>
  </si>
  <si>
    <t>THOMAS FELIPE MORENO TORRES</t>
  </si>
  <si>
    <t xml:space="preserve"> 398-2026 CPS-AG (151263)</t>
  </si>
  <si>
    <t xml:space="preserve">	CO1.PCCNTR.9056109</t>
  </si>
  <si>
    <t xml:space="preserve">JUAN FELIPE PORRAS CASTIBLANCO </t>
  </si>
  <si>
    <t xml:space="preserve"> 399-2026 CPS-AG (151263)</t>
  </si>
  <si>
    <t>CO1.PCCNTR.9066323</t>
  </si>
  <si>
    <t xml:space="preserve">JUAN JOSE MEDINA GUZMAN </t>
  </si>
  <si>
    <t xml:space="preserve"> 400-2026 CPS-AG (151263)</t>
  </si>
  <si>
    <t xml:space="preserve">	CO1.PCCNTR.9056227</t>
  </si>
  <si>
    <t>CIELO BRIGITTE GALLO YOPASA</t>
  </si>
  <si>
    <t xml:space="preserve"> 401-2026 CPS-AG (151263)</t>
  </si>
  <si>
    <t>CO1.PCCNTR.9056261</t>
  </si>
  <si>
    <t xml:space="preserve"> EDGAR LEONARDO PEREZ RODRIGUEZ</t>
  </si>
  <si>
    <t xml:space="preserve"> 402-2026 CPS-P (145788)</t>
  </si>
  <si>
    <t>FDLRUU-CD-174-2026 (145788)</t>
  </si>
  <si>
    <t>https://community.secop.gov.co/Public/Tendering/OpportunityDetail/Index?noticeUID=CO1.NTC.9690731&amp;isFromPublicArea=True&amp;isModal=False</t>
  </si>
  <si>
    <t xml:space="preserve">	CO1.PCCNTR.9055869</t>
  </si>
  <si>
    <t>CO1.BDOS.9676722</t>
  </si>
  <si>
    <t>CAMILO ANDRES RIAÑO RODRIGUEZ</t>
  </si>
  <si>
    <t>1. Realizar acompañamiento técnico de los asuntos propios de Infraestructura que deban ser de conocimiento
estudio y resolución del despacho.
2. Participar de las etapas precontractuales, contractuales y pos contractuales referentes a temas técnicos que
se requieran y que estén a cargo de infraestructura.
3. Elaborar la evaluación técnica de las propuestas presentadas en el marco de procesos contractuales que
adelante la administración local, en los casos en que sea designado.
4. Realizar el apoyo a la supervisión de los proyectos y contratos que se le asignen dando cumplimiento a los
manuales y procedimientos de Supervisión.
5. Presentar y sustentar ante el comité de contratación los proyectos que formule en el marco de la ejecución
del objeto contractual.
6. Brindar información por escrito o verbal, oportuna, veraz y clara sobre el estado de los proyecto.7. Proyectar respuestas a derechos de petición, hallazgo, informes relacionados con los contratos o convenios
sobre los cuales se ejerza el apoyo a la supervisión y los que se le asignen.
8. Asistir y participar como profesional de apoyo técnico de despacho en comités o reuniones que requiera la
administración en concordancia con el objeto contractual.
9. Brindar asistencia y acompañamiento a despacho con los informes para los pagos y procesos de liquidación
de contratos de obra.
10. Realizar el cargue, seguimiento y verificación relacionada con la formulación y ejecución de los contratos a
su cargo a través de la plataforma del SECOP II y SIPSE.
11. Cualquier otra actividad que por esencia y/o naturaleza del objeto de este contrato se requiera.</t>
  </si>
  <si>
    <t xml:space="preserve"> 403-2026 CPS-AG (151799)</t>
  </si>
  <si>
    <t xml:space="preserve">	CO1.PCCNTR.9058298</t>
  </si>
  <si>
    <t>CAROLINA SOTO RONDON </t>
  </si>
  <si>
    <t xml:space="preserve"> 404-2026 CPS-AG (151799)</t>
  </si>
  <si>
    <t xml:space="preserve">	CO1.PCCNTR.9059207</t>
  </si>
  <si>
    <t>FREDDY BELNER CIFUENTES ROBLES</t>
  </si>
  <si>
    <t>BRAYAN CAMILO SOLER CLAVIJO</t>
  </si>
  <si>
    <t>SUSPENSION DEL 28 DE MAYO AL 1 DE JUNIO-REACTIVA  2 de junio</t>
  </si>
  <si>
    <t xml:space="preserve"> 405-2026 CPS-P (145758)</t>
  </si>
  <si>
    <t>FDLRUU-CD-175-2026 (145758)</t>
  </si>
  <si>
    <t>https://community.secop.gov.co/Public/Tendering/OpportunityDetail/Index?noticeUID=CO1.NTC.9692459&amp;isFromPublicArea=True&amp;isModal=False</t>
  </si>
  <si>
    <t>CO1.PCCNTR.9057582</t>
  </si>
  <si>
    <t>CO1.BDOS.9676570</t>
  </si>
  <si>
    <t>PRESTAR LOS SERVICIOS PROFESIONALES A LA ALCALDÍA LOCAL DE RAFAEL URIBE URIBE EN LA GESTIÓN JURÍDICA RELACIONADA CON EL CUMPLIMIENTO DEL ESTATUTO DEL CONSUMIDOR DE LA LOCALIDAD</t>
  </si>
  <si>
    <t>Asistir, acompañar y adelantar las actividades y operativos -IVC- a que haya lugar, dentro de la ejecución del
objeto contractual en la localidad de Rafael Uribe Uribe, que le sean asignados, así como adelantar todos los
trámites y acciones necesarios para el cumplimiento de las normas de policía vigentes sobre protección al
consumidor, control de calidad, precios, pesas y medidas y demás que correspondan.
Proyectar, revisar y ajustar los informes y/o actas de operativos de actividades y/o IVC, en oportunidad y
calidad conforme a las diligencias asignadas de acuerdo al cronograma establecido por la entidad,y su cargue
en el drive y/o herramienta correspondiente, atendiendo los tiempos establecidos para su cargue y
subsanación.
Tramitar jurídicamente las investigaciones que surjan producto de las visitas o por denuncias elacionados con
el cumplimiento de las normas relacionadas con el cumplimiento de las disposiciones técnicas a cargo de la
dirección de investigaciones para el control y verificación de reglamentos técnicos y metrología legal.
Atender en oportunidad y calidad a los ciudadanos o usuarios en los asuntos de su competencia, prestando
asistencia y orientación jurídica a los usuarios y/o ciudadanía que se acerquen a la Alcaldía Local de Rafael Uribe Uribe, en busca de guía profesional respecto a los temas relacionados con la protección de derechos
del consumidor ley 1480 del 2011 o la o se encuentre vigente.
Adelantar las actuaciones administrativas que haya a lugar en el marco de las facultades administrativas de
control y vigilancia delegadas por la superintendencia de industria y comercio -sic-, para la protección del
interés general y el derecho colectivo.
Elaborar los informes o reportes requeridos, así como la revisión de los informes técnicos a que haya lugar
con ocasión de las visitas de verificación realizadas, y de las actuaciones adelantadas.
Realizar, documentar y/o coordinar las acciones de seguimiento, sensibilización, charlas y/o capacitación
sobre las disposiciones relacionadas con el objeto contractual, así como apoyar la planeación y ejecución de
campañas de inspección, control y vigilancia, promover entre la comunidad el acceso a los servicios a la
comunidad en general, en la ruta de atención al ciudadano consumidor y en los diferentes canales previstos
para este fin, creando y actualizando la carpeta conforme las normas archivisticas para su custodia y
disposición de la Alcaldia.
Prestar apoyo en las actividades requeridas para el impulso y depuración de las actuaciones administrativas de
la alcaldía local, que le sean asignadas por el Alcalde Local.
Elaborar y entregar mensualmente en oportunidad y calidad, informe y soportes que haya generado en
cumplimiento del objeto y obligaciones contractuales.
Proyectar, revisar y gestionar en oportunidad y calidad el insumo y/o las respuestas de las diferentes PQRS,
así como de requerimientos de autoridades y/o entes de control, que le sean asignados, así como cumplir
dentro del término legal o institucional su envío y cierre correcto en el aplicativo ORFEO, según corresponda.
Asistir a las reuniones a las que sea citado, así como a los comités (invitado o delegado), charlas o eventos
relacionados con el objeto contractual.
Ejercer el apoyo a la supervisión y/o interventoría de los contratos que le sean designados por parte del
alcalde local.
Las demás que por su naturaleza le sean atribuidas por el/ la supervisor (a) conforme al objeto y alcance del
contrato</t>
  </si>
  <si>
    <t xml:space="preserve"> 406-2026 CPS-P (145756)</t>
  </si>
  <si>
    <t>FDLRUU-CD-176-2026 (145756)</t>
  </si>
  <si>
    <t>https://community.secop.gov.co/Public/Tendering/OpportunityDetail/Index?noticeUID=CO1.NTC.9692805&amp;isFromPublicArea=True&amp;isModal=False</t>
  </si>
  <si>
    <t>CO1.PCCNTR.9057924</t>
  </si>
  <si>
    <t>CO1.BDOS.9677119</t>
  </si>
  <si>
    <t>NUBIA ESPERANZA SANTAFE CASTELLANOS</t>
  </si>
  <si>
    <t>Analizar, sustanciar, revisar, subsanar y gestionar de manera oportuna y con calidad, bajo la normativa vigente,
todos los trámites que correspondan para la depuración, archivo e impulso de las actuaciones administrativas
a cargo del Alcalde Local, inclusive el cobro persuasivo, garantizando su atención dentro de los plazos internos
establecidos.
Brindar apoyo jurídico y realizar la revisión de los proyectos elaborados por los abogados sustanciadores que
le sean asignados, garantizando su coherencia jurídica, técnica y formal antes de su trámite o firma
correspondiente.
Realizar las notificaciones de los actos administrativos proferidos por la Alcaldía Local.
Atender en oportunidad y calidad a los ciudadanos o usuarios en los asuntos de su competencia.
Realizar verificación del expediente físico y/o digital asignado, con el fin de que este cuente, entre otros, con
el debido proceso, competencia, revisión de términos, notificación efectiva, una correcta foliación,
documentos suscritos e incorporados de acuerdo al trámite y actuaciones procesales y administrativas surtidas,
según corresponda.Proyectar, revisar y gestionar en oportunidad y calidad el insumo y/o las respuestas de las diferentes PQRS,
así como de requerimientos de autoridades y/o entes de control, que le sean asignados, así como cumplir
dentro del término legal o institucional su envío y cierre en el aplicativo ORFEO o el que haga sus veces.
Elaborar y entregar mensualmente en oportunidad y calidad, informe y soportes que haya generado en
cumplimiento del objeto y obligaciones contractuales.
Asistir a las reuniones a las que sea citado o designado, para la atención de los asuntos relacionados con el
objeto contractual.
Las demás que se le asignen y que surjan de la naturaleza del contrato</t>
  </si>
  <si>
    <t xml:space="preserve"> 407-2026 CPS-P (145755)</t>
  </si>
  <si>
    <t>CO1.PCCNTR.9057955</t>
  </si>
  <si>
    <t>MONICA GOMEZ GUZMAN</t>
  </si>
  <si>
    <t xml:space="preserve"> 408-2026 CPS-P (145607)</t>
  </si>
  <si>
    <t>CO1.PCCNTR.9058435</t>
  </si>
  <si>
    <t>OMAR SANTIAGO ORTIZ TORRES</t>
  </si>
  <si>
    <t xml:space="preserve"> 409-2026 CPS-P (145604)</t>
  </si>
  <si>
    <t>CO1.PCCNTR.9059023</t>
  </si>
  <si>
    <t>KAREN JOHANA RAMIREZ VILLALOBOS</t>
  </si>
  <si>
    <t xml:space="preserve"> 410-2026 CPS-AG (145898)</t>
  </si>
  <si>
    <t>FDLRUU-CD-177-2026 (145898)</t>
  </si>
  <si>
    <t>https://community.secop.gov.co/Public/Tendering/OpportunityDetail/Index?noticeUID=CO1.NTC.9688662&amp;isFromPublicArea=True&amp;isModal=False</t>
  </si>
  <si>
    <t xml:space="preserve">	CO1.PCCNTR.9062744</t>
  </si>
  <si>
    <t>CO1.PCCNTR.9062744</t>
  </si>
  <si>
    <t>JORGE JAVIER APARICIO CORREDOR</t>
  </si>
  <si>
    <t>PRESTAR SERVICIOS TECNICOS PARA APOYAR EN LAS TAREAS OPERATIVAS DE CARÁCTER ARCHIVÍSTICO DESARROLLADAS EN LA ALCALDÍA LOCAL PARA GARANTIZAR LA APLICACIÓN CORRECTA DE LOS PROCEDIMIENTOS TÉCNICOS.</t>
  </si>
  <si>
    <t xml:space="preserve">1. Apoyar las labores relacionadas con la implementación del Subsistema Interno de Gestión Documental y
Archivos, así como apoyar la adecuada implementación de los instrumentos archivísticos emitidos por la
Secretaria Distrital de Gobierno.
2. Acompañar técnicamente a los auxiliares en la aplicación de la tabla de retención documental a la
documentación producida entre el 29 de diciembre de 2006 y el 29 de septiembre de 2016 en la Alcaldía
Local.
3. Realizar el control de calidad a la documentación intervenida por la Alcaldía velando porque sea conformada
según la estructura presentada en la Tabla de Retención Documental de la Entidad de la SGD.
4. Apoyar los procesos archivísticos necesarios para el cabal cumplimiento de la organización documental de
la dependencia.
5. Efectuar capacitación a los funcionarios en el diligenciamiento de los formatos establecidos por la Dirección
Administrativa para el buen funcionamiento de la gestión documental.
6. Presentar informes mensuales de avance sobre el proceso documental y archivistico desarrollado.
7. Apoyar la preparación física de las transferencias documentales primarias y secundarias aplicando los
procedimientos definidos por la SDG en consonancia con lo establecido en el Decreto 1080 de 201
8. Las demás obligaciones que se le asignen y/o que surjan de la naturaleza del Contrato.
</t>
  </si>
  <si>
    <t xml:space="preserve"> 411-2026 CPS-AG (145899)</t>
  </si>
  <si>
    <t>FDLRUU-CD-178-2026 (145899)</t>
  </si>
  <si>
    <t>https://community.secop.gov.co/Public/Tendering/OpportunityDetail/Index?noticeUID=CO1.NTC.9689759&amp;isFromPublicArea=True&amp;isModal=False</t>
  </si>
  <si>
    <t xml:space="preserve">	CO1.PCCNTR.9065865</t>
  </si>
  <si>
    <t>CO1.BDOS.9458687</t>
  </si>
  <si>
    <t>ANA IRIS BLANDON CORDOBA</t>
  </si>
  <si>
    <t>PRESTAR SERVICIOS TECNICOS PARA APOYAR EN LAS TAREAS OPERATIVAS DE CARÁCTER ARCHIVÍSTICO DESARROLLADAS EN LA ALCALDÍA LOCAL PARA GARANTIZAR LA APLICACIÓN CORRECTA DE LOS PROCEDIMIENTOS TÉCNICOS</t>
  </si>
  <si>
    <t>1. Apoyar las labores relacionadas con la implementación del Subsistema Interno de Gestión Documental y
Archivos, así como apoyar la adecuada implementación de los instrumentos archivísticos emitidos por la
Secretaria Distrital de Gobierno.
2. Acompañar técnicamente a los auxiliares en la aplicación de la tabla de retención documental a la
documentación producida entre el 29 de diciembre de 2006 y el 29 de septiembre de 2016 en la Alcaldía
Local.
3. Realizar el control de calidad a la documentación intervenida por la Alcaldía velando porque sea conformada
según la estructura presentada en la Tabla de Retención Documental de la Entidad de la SGD.
4. Apoyar los procesos archivísticos necesarios para el cabal cumplimiento de la organización documental de
la dependencia.
5. Efectuar capacitación a los funcionarios en el diligenciamiento de los formatos establecidos por la Dirección
Administrativa para el buen funcionamiento de la gestión documental.
6. Presentar informes mensuales de avance sobre el proceso documental y archivistico desarrollado.
7. Apoyar la preparación física de las transferencias documentales primarias y secundarias aplicando los
procedimientos definidos por la SDG en consonancia con lo establecido en el Decreto 1080 de 201
8. Las demás obligaciones que se le asignen y/o que surjan de la naturaleza del Contrato.</t>
  </si>
  <si>
    <t xml:space="preserve"> 412-2026 CPS-AG (145901)</t>
  </si>
  <si>
    <t xml:space="preserve">	CO1.PCCNTR.9055840</t>
  </si>
  <si>
    <t>ANGELA ANDREA MARTÍN MORENO</t>
  </si>
  <si>
    <t xml:space="preserve"> 413-2026 CPS-AG (145874)</t>
  </si>
  <si>
    <t xml:space="preserve">	CO1.PCCNTR.9083908</t>
  </si>
  <si>
    <t>JUAN CARLOS OLEGUA</t>
  </si>
  <si>
    <t xml:space="preserve"> 414-2026 CPS-AG (145872)</t>
  </si>
  <si>
    <t>CO1.PCCNTR.9049080</t>
  </si>
  <si>
    <t>JUAN CARLOS GOENAGA FONTALVO</t>
  </si>
  <si>
    <t xml:space="preserve"> 415-2026 CPS-AG (145872)</t>
  </si>
  <si>
    <t>CO1.PCCNTR.9049655</t>
  </si>
  <si>
    <t>LUIS EDUARDO CASTELLANOS REYES</t>
  </si>
  <si>
    <t xml:space="preserve"> 416-2026 CPS-AG (148459)</t>
  </si>
  <si>
    <t>FDLRUU-CD-179-2026 (148459)</t>
  </si>
  <si>
    <t>https://community.secop.gov.co/Public/Tendering/OpportunityDetail/Index?noticeUID=CO1.NTC.9694613&amp;isFromPublicArea=True&amp;isModal=False</t>
  </si>
  <si>
    <t xml:space="preserve">	CO1.PCCNTR.9060844</t>
  </si>
  <si>
    <t>CO1.BDOS.9680776</t>
  </si>
  <si>
    <t>GLORIA ESPERANZA VARGAS LEMUS</t>
  </si>
  <si>
    <t>PRESTAR LOS SERVICIOS ASISTENCIALES COMO GESTOR COMUNITARIO EN LOS ESPACIOS DE PARTICIPACIÓN DE RAFAEL URIBE URIBE CON ENFOQUE EN LA COMUNIDAD</t>
  </si>
  <si>
    <t>1 . apoyar la asistencia y atención a la ciudadanía de forma personal y/o telefónica, relacionado con el plan
de desarrollo local y sus programas, proyectos e iniciativas de participación ciudadana.
2 . apoyar el proceso de gestión documental dentro de los procesos administrativos que le sean requeridas.
3 . realizar apoyo logístico en la realización de eventos de participación ciudadana que le sean designados.
4 . apoyar a los profesionales en las diferentes actividades que se realicen en el marco de los planes de acción
de las instancias de participación ciudadana.5 . apoyar la recepción y/o proyección de documentos que le sean asignados a través del aplicativo orfeo y
una vez finalizado, gestionar la disposición física o digital del mismo.
6 . las demás obligaciones que se le asignen y que surjan de la naturaleza del contrato.</t>
  </si>
  <si>
    <t xml:space="preserve"> 417-2026 CPS-P (148444)</t>
  </si>
  <si>
    <t>FDLRUU-CD-180-2026 (148444)</t>
  </si>
  <si>
    <t>https://community.secop.gov.co/Public/Tendering/OpportunityDetail/Index?noticeUID=CO1.NTC.9695609&amp;isFromPublicArea=True&amp;isModal=False</t>
  </si>
  <si>
    <t xml:space="preserve">	CO1.PCCNTR.9062789</t>
  </si>
  <si>
    <t>CO1.BDOS.9681487</t>
  </si>
  <si>
    <t xml:space="preserve"> DIANA CAROLINA BAEZA AVILA</t>
  </si>
  <si>
    <t>PRESTAR LOS SERVICIOS PROFESIONALES ESPECIALIZADOS A LA ALCALDÍA LOCAL DE RAFAEL URIBE URIBE, PARA LA EJECUCIÓN Y DIVULGACION DE LAS ACTIVIDADES COMUNITARIAS Y DE APOYO A LOS PROCESOS DE PARTICIPACIÓN EN EL MARCO DEL SISTEMA LOCAL Y DISTRITAL DE PARTICIPACIÓN, LAS RELACIONES INTERINSTITUCIONALES Y LA EJECUCIÓN DE LOS PROYECTOS QUE HACEN PARTE DEL PLAN DE DESARROLLO LOCAL.</t>
  </si>
  <si>
    <t>1 .colaborar en la articulación, orientación y coordinación de los espacios de participación ciudadana y
comunitaria y las instancias de participación local.
2 .realizar las actividades de gestión, acompañamiento y apoyo derivadas de los planes de acción, procesos
y actividades definidas en el marco de las instancias y procesos de participación en la localidad 3 . acompañar la proyección documentos técnicos relacionados con el plan de desarrollo local y sus
programas, proyectos e iniciativas de participación ciudadana.
4 . asistir a la administración local en las diferentes reuniones, mesas de trabajo y jornadas convocadas por
las entidades y comunidades que participan en el proceso de planeación participativo.
5 .desarrollar y contribuir en los procesos de consolidación de la información diferencial para los organismos
de control, instancias, grupos poblacionales y territoriales según se solicite.
6 .realizar el apoyo a la supervisión de contratos y convenios relacionados con participación ciudadana que
le sean designados por el (la) alcalde (sa) local, según lo establecido en el manual de supervisión e
interventoría de la secretaría distrital de gobierno.
7 . revisar y ajustar las peticiones en los términos otorgados por la normativa vigente, y solicitudes
ciudadanas que hayan sido asignadas y/o ubicadas en el sistema de gestión documental y orfeo.
8 . las demás que demande la administración local a través de su supervisor, que correspondan a la naturaleza
del contrato y que sean necesarias para la consecución del fin del objeto contractual</t>
  </si>
  <si>
    <t xml:space="preserve"> 418-2026 CPS-AG (148458)</t>
  </si>
  <si>
    <t>CO1.PCCNTR.9066434</t>
  </si>
  <si>
    <t>TULIA EUGENIA BARRENECHE PISCIOTTI</t>
  </si>
  <si>
    <t xml:space="preserve"> 419-2026 CPS-AG (148458)</t>
  </si>
  <si>
    <t>CO1.PCCNTR.9073323</t>
  </si>
  <si>
    <t>CAMILO  ANDRES GARZON NIÑO </t>
  </si>
  <si>
    <t xml:space="preserve"> 420-2026 CPS-AG (145911)</t>
  </si>
  <si>
    <t>FDLRUU-CD-181-2026 (145911)</t>
  </si>
  <si>
    <t>https://community.secop.gov.co/Public/Tendering/OpportunityDetail/Index?noticeUID=CO1.NTC.9718559&amp;isFromPublicArea=True&amp;isModal=False</t>
  </si>
  <si>
    <t>CO1.PCCNTR.9084020</t>
  </si>
  <si>
    <t>CO1.BDOS.9486940</t>
  </si>
  <si>
    <t>CAMILO ANDRÉS ARIAS GOMEZ</t>
  </si>
  <si>
    <t>PRESTAR SERVICIOS DE APOYO A LA GESTIÓN ADMINISTRATIVA Y DE ATENCION AL CIUDADANO DEL AREA DE GESTION DE DESARROLLO LOCAL DE LA ALCALDÍA LOCAL DE RAFAEL URIBE URIBE</t>
  </si>
  <si>
    <t>1. Apoyar la recepción, canalización de llamadas y manejo del conmutador
2. Apoyar, orientar y anunciar a los colaboradores el ingreso de usuarios, visitantes y comunidad en general a
las distintas oficinas y dependencias.
3. Brindar información a la comunidad sobre la oferta institucional, diferentes actividades y eventos realizados
por la Entidad.
4. Apoyar y aportar a la gestión documental del Area de Gestión de Desarrollo Local
5. Las demás obligaciones que sean asignadas de acuerdo con el objeto del contrato</t>
  </si>
  <si>
    <t xml:space="preserve"> 421-2026 CPS-AG (145479)</t>
  </si>
  <si>
    <t>FDLRUU-CD-182-2026 (145479)</t>
  </si>
  <si>
    <t>https://community.secop.gov.co/Public/Tendering/OpportunityDetail/Index?noticeUID=CO1.NTC.9700189&amp;isFromPublicArea=True&amp;isModal=False</t>
  </si>
  <si>
    <t xml:space="preserve">	CO1.PCCNTR.9066673</t>
  </si>
  <si>
    <t>.CO1.BDOS.9683841</t>
  </si>
  <si>
    <t>DAVID LEONARDO CUERVO CARDOZAO</t>
  </si>
  <si>
    <t>1. Apoyar técnicamente en la implementación del proceso de registro, seguimiento y control de las actuaciones
administrativas vigentes a cargo del Alcalde Local, dentro de las acciones y estrategias de depuración e
impulso procesal adelantadas por la Alcaldía.
2. Realizar revisiones aleatorias en el aplicativo SI ACTUA y generar los reportes, cuando le sea requerido.
3. Realizar revisiones aleatorias al trámite de notificación, cuando le sea requerido.
4. Registrar en la base de control y en el aplicativo SI ACTUA los actos administrativos suscritos por el Alcalde
Local (fondo).
5. Asistir a las reuniones a las que sea citado o designado, para la atención de los asuntos relacionados con el
objeto contractual. los reportes y/o informes que le sean requeridos.
6. Elaborar y entregar mensualmente en oportunidad y calidad, informe y soportes que haya generado en
cumplimiento del objeto y obligaciones contractuales.
7. Generar los informes o reportes que le sean requeridos.
8. Las demás que sean inherentes al objeto contractual y sean solicitadas por el supervisor del contrato.</t>
  </si>
  <si>
    <t xml:space="preserve"> 422-2026 CPS-AG (148296)</t>
  </si>
  <si>
    <t>FDLRUU-CD-183-2026 (148296)</t>
  </si>
  <si>
    <t>https://community.secop.gov.co/Public/Tendering/OpportunityDetail/Index?noticeUID=CO1.NTC.9704613&amp;isFromPublicArea=True&amp;isModal=False</t>
  </si>
  <si>
    <t xml:space="preserve">	CO1.PCCNTR.9070479</t>
  </si>
  <si>
    <t>CO1.BDOS.9689790</t>
  </si>
  <si>
    <t>JONATHAN ZACHARY PLAZAS PEÑA</t>
  </si>
  <si>
    <t>PRESTAR SERVICIOS DE APOYO A LA GESTIÓN DOCUMENTAL DE LA ALCALDÍA LOCAL, ACOMPAÑANDO LA DEPURACIÓN EN LAS LABORES OPERATIVAS QUE GENERA EL PROCESO DE IMPULSO DE LAS ACTUACIONES ADMINISTRATIVAS EXISTENTES EN LA ALCALDÍA LOCAL DE RAFAEL URIBE URIBE</t>
  </si>
  <si>
    <t>1. Entregar y recibir en oportunidad y calidad los expedientes y/o actas (IVC), según corresponda, a cargo del
área y, registrar y actualizar la base de datos de seguimiento y control, con el fin de ser custodiados y/o
asignados a los profesionales o revisores para continuar su trámite.
2. Tramitar en oportunidad el envío de los documentos a cargo del área, así como el registrar y actualizar en
oportunidad y calidad en la base de datos la información que permitan el control y seguimiento de los
diferentes documentos, expedientes, informes, y demás documentos que produzca o reciba el área, con el
fin de garantizar la custodia y el trámite oportuno al interior de la Alcaldía Local.
3. Apoyar todos los procesos administrativos y operacionales que se desarrollen en torno al proyecto de
depuraciones impulso procesal que desarrolla la Dirección, en cumplimiento a las metas contenidas en el
Plan de Desarrollo Distrital.4. Preparar los documentos y/o expedientes para su entrega al archivo y su digitalización, conforme las
directrices e instructivos vigentes.
5. Asistir a las reuniones a las que sea citado, para la atención de los asuntos relacionados con el objeto
contractual.
6. Elaborar y entregar mensualmente en oportunidad y calidad, informe y soportes que haya generado en
cumplimiento del objeto y obligaciones contractuales.
7. Las demás que le sean asignadas y que surjan de la naturaleza del contrato</t>
  </si>
  <si>
    <t xml:space="preserve"> 423-2026 CPS-AG (148296)</t>
  </si>
  <si>
    <t xml:space="preserve">	CO1.PCCNTR.9073314</t>
  </si>
  <si>
    <t>DORIS CECILIA QUINTANA RODRIGUEZ</t>
  </si>
  <si>
    <t xml:space="preserve"> 424-2026 CPS-AG (148296)</t>
  </si>
  <si>
    <t>CO1.PCCNTR.9075954</t>
  </si>
  <si>
    <t>ALEXI LOPEZ DE BROCHERO</t>
  </si>
  <si>
    <t xml:space="preserve"> 425-2026 CPS-P (145959)</t>
  </si>
  <si>
    <t>CO1.PCCNTR.9055029</t>
  </si>
  <si>
    <t xml:space="preserve"> LAURA LIZETH VANEGAS ANGEL</t>
  </si>
  <si>
    <t>426-2026 CPS-AG (145905)</t>
  </si>
  <si>
    <t>CO1.PCCNTR.9080691</t>
  </si>
  <si>
    <t xml:space="preserve">PABLO ALEJANDRO MESA GONZALEZ </t>
  </si>
  <si>
    <t xml:space="preserve"> 427-2026 CPS-AG (145935)</t>
  </si>
  <si>
    <t>FDLRUU-CD-184-2026 (145935)</t>
  </si>
  <si>
    <t>https://community.secop.gov.co/Public/Tendering/OpportunityDetail/Index?noticeUID=CO1.NTC.9728373&amp;isFromPublicArea=True&amp;isModal=False</t>
  </si>
  <si>
    <t xml:space="preserve">	CO1.PCCNTR.9094332</t>
  </si>
  <si>
    <t>CO1.BDOS.9679574</t>
  </si>
  <si>
    <t>LADY CAROLINA PEÑA ANGULO</t>
  </si>
  <si>
    <t>1. Apoyar técnicamente la gestión contractual de la entidad, según el rol y tareas asignadas en cada
procedimiento internos desarrollado por el grupo de contratos.
2. Brindar apoyo con la organización, diligenciamiento, cargue, verificación y seguimiento de Información
requerida en los sistemas de información, bases de datos y aplicativos Institucionales, establecidos para los
procesos de contratación en sus diferentes etapas.
3. Apoyar con la elaboración de informes periódicos y ocasionales solicitados por los diferentes entes de
control y/o entidades distritales, así como, brindar información técnica y oportuna para apoyar el
seguimiento y actualización de las bases de datos, matrices y demás controles requeridos para la gestión del
Área para la Gestión del Desarrollo local.
4. Apoyar en la proyección y gestión de certificaciones contractuales que le sean asignadas y Apoyar la
realización de las diferentes actividades de tipo operativo que demande la gestión de las actividades propias
de proceso.5. Asistir a reuniones, capacitaciones y apoyar activamente a cada una de las actividades institucionales y demás
compromisos que le sean asignados por la supervisión y/o apoyo a la supervisión de manera virtual o
presencial.
6. Verificar permanentemente el sistema ORFEO, correo o correspondencia física y dar respuesta oportuna
los requerimientos, PQRS y/o derechos de petición que efectúen los diferentes entes de control,
(Procuraduría, Veeduría, Contraloría, Personería, entre otros), corporaciones públicas y/o la comunidad en
general, que le sean asignados por el apoyo a la supervisión del contrato y/o el Alcalde Local, así como,
suministrar la información para la consolidación de aquellos que se requieran.
7. Elaborar y presentar los informes, reportes, estadísticas y bases de datos requeridos que reflejen la gestión
y actividades realizadas durante el periodo. Además, apoyar en la identificación de alertas tempranas y puntos
de control en el marco de las obligaciones contractuales. Los informes y soportes deberán cargarse a SECOP
según las indicaciones de la entidad.
8. Realizar las demás actividades relacionadas con el objeto contractual que sean asignadas por el supervisor
y/o apoyo a la supervisión del contrato.</t>
  </si>
  <si>
    <t xml:space="preserve"> 428-2026 CPS-AG (145972)</t>
  </si>
  <si>
    <t>FDLRUU-CD-185-2026 (145972)</t>
  </si>
  <si>
    <t>https://community.secop.gov.co/Public/Tendering/OpportunityDetail/Index?noticeUID=CO1.NTC.9707891&amp;isFromPublicArea=True&amp;isModal=False</t>
  </si>
  <si>
    <t xml:space="preserve">	CO1.PCCNTR.9080918</t>
  </si>
  <si>
    <t>CO1.BDOS.9690729</t>
  </si>
  <si>
    <t>DANIEL FERNANDO AMADOR CARVAJAL</t>
  </si>
  <si>
    <t>APOYAR AL EQUIPO DE PRENSA Y COMUNICACIONES DE LA ALCALDÍA LOCAL EN LA REALIZACIÓN DE PRODUCTOS Y PIEZAS DIGITALES, IMPRESAS Y PUBLICITARIAS DE GRAN FORMATO Y DE ANIMACIÓN GRÁFICA, ASÍ COMO APOYAR LA PRODUCCIÓN Y MONTAJE DE EVENTOS.</t>
  </si>
  <si>
    <t>1. Desarrollar o diseñar las piezas gráficas para los contenidos de las redes sociales y sitio web de la Alcaldía
Local.
2. Realizar la adaptación gráfica de las campañas de la Alcaldía Local con el fin de lograr uniformidad en los
mensajes y mantener un cronograma actualizado de las fechas de solicitud y entrega de las respectivas piezas.
3. Hacer seguimiento a la impresión y distribución de las piezas gráficas elaboradas para la estrategia digital y
las campañas internas y externas de la Alcaldía Local.
4. Realizar la producción de contenidos audiovisuales en diferentes plataformas, tales como animación y video,
en diversos medios y soportes.
5. Diseñar el montaje de piezas audiovisuales para la divulgación de las diferentes campañas y proyectos de la
entidad.
6. Realizar la conceptualización de contenidos y proyectos para su realización audiovisual.
7. Las demás obligaciones que se le asignen y/o que surjan de la naturaleza del Contrato</t>
  </si>
  <si>
    <t xml:space="preserve"> 429-2026 CPS-AG (151798)</t>
  </si>
  <si>
    <t>FDLRUU-CD-186-2026 (151798)</t>
  </si>
  <si>
    <t>https://community.secop.gov.co/Public/Tendering/OpportunityDetail/Index?noticeUID=CO1.NTC.9710937&amp;isFromPublicArea=True&amp;isModal=False</t>
  </si>
  <si>
    <t xml:space="preserve">	CO1.PCCNTR.9081219</t>
  </si>
  <si>
    <t>CO1.BDOS.9695672</t>
  </si>
  <si>
    <t>JAVIER MAURICIO NAVA QUINTANA</t>
  </si>
  <si>
    <t>PRESTAR SERVICIOS DE APOYO TÉCNICO EN LAS  ACTIVIDADES DE PRENSA Y COMUNICACIONES DE LA ALCALDÍA LOCAL DE RAFAEL URIBE URIBE.</t>
  </si>
  <si>
    <t xml:space="preserve">1. Realizar apoyo técnico en la elaboración, diseño, producción y organización de contenidos institucionales
tales como comunicados, boletines, piezas gráficas, audiovisuales y multimediales, así como demás insumos
requeridos para las estrategias de comunicación interna y externa de la Alcaldía Local de Rafael Uribe Uribe,
conforme a los lineamientos institucionales.
2. Apoyar en el cubrimiento de actividades, eventos, jornadas institucionales y demás acciones adelantadas por
la Alcaldía Local, así como brindar apoyo técnico en la producción y desarrollo de transmisiones en vivo
cuando se requiera.
3. Apoyar técnicamente el seguimiento y monitoreo de medios de comunicación y de los contenidos
institucionales, identificando información relevante relacionada con la gestión de la Alcaldía Local de Rafael
Uribe Uribe.
4. Apoyar la gestión, consolidación y organización de la información necesaria para la atención y respuesta a
derechos de petición, solicitudes de información, requerimientos ciudadanos o internos y/o comunicaciones oficiales, en articulación con las dependencias responsables y bajo las orientaciones del supervisor y/o apoyo
a la supervisión.
5. Realizar apoyo técnico en el registro, sistematización y archivo de las actividades de prensa y comunicaciones,
garantizando la adecuada organización de archivos físicos y digitales, bases de datos, evidencias, soportes
documentales, así como el uso de herramientas tecnológicas, softwares institucionales y, cuando aplique, el
manejo de equipos y planta de sonido propiedad de la Entidad.
6. Asistir y participar en reuniones, mesas de trabajo, comités, jornadas de capacitación y demás espacios
convocados, y cumplir las demás actividades que se deriven de la naturaleza del contrato, que sean asignadas
por el supervisor y/o apoyo a la supervisión, siempre que guarden relación directa con el objeto contractual.
7. Cumplir las demás actividades relacionadas con el objeto del contrato que sean asignadas por el supervisor
y/o apoyo a la supervisión, siempre que guarden relación directa con la naturaleza del contrato.
</t>
  </si>
  <si>
    <t xml:space="preserve"> 430-2026 CPS-P (145958)</t>
  </si>
  <si>
    <t>CO1.PCCNTR.9059455</t>
  </si>
  <si>
    <t>PAULA ANDREA HERRERA RIAÑO</t>
  </si>
  <si>
    <t xml:space="preserve"> 431-2026 CPS-P (145959)</t>
  </si>
  <si>
    <t xml:space="preserve">	CO1.PCCNTR.9060205</t>
  </si>
  <si>
    <t>LORENA CAMACHO SOLANO</t>
  </si>
  <si>
    <t xml:space="preserve"> 432-2026 CPS-P (145958)</t>
  </si>
  <si>
    <t xml:space="preserve">	CO1.PCCNTR.9060919</t>
  </si>
  <si>
    <t>LEYDI KATERINE FAJARDO MORALES</t>
  </si>
  <si>
    <t>LINA MANUELA MUÑOZ FIGUEROA</t>
  </si>
  <si>
    <t xml:space="preserve"> 433-2026 CPS-AG (145872)</t>
  </si>
  <si>
    <t xml:space="preserve">	CO1.PCCNTR.9073328</t>
  </si>
  <si>
    <t>ESTEBAN MEZA OSPINA </t>
  </si>
  <si>
    <t xml:space="preserve"> 434-2026 CPS-AG (151263)</t>
  </si>
  <si>
    <t xml:space="preserve">	CO1.PCCNTR.9065879</t>
  </si>
  <si>
    <t>DIEGO ALEJANDRO SEPULVEDA MARTINEZ</t>
  </si>
  <si>
    <t xml:space="preserve"> 435-2026 CPS-P (151772)</t>
  </si>
  <si>
    <t>FDLRUU-CD-187-2026 (151772)</t>
  </si>
  <si>
    <t>https://community.secop.gov.co/Public/Tendering/OpportunityDetail/Index?noticeUID=CO1.NTC.9705131&amp;isFromPublicArea=True&amp;isModal=False</t>
  </si>
  <si>
    <t xml:space="preserve">	CO1.PCCNTR.9070577</t>
  </si>
  <si>
    <t>CO1.BDOS.9690448</t>
  </si>
  <si>
    <t xml:space="preserve">CONSUELO GUZMAN PINZON </t>
  </si>
  <si>
    <t>PRESTAR LOS SERVICIOS PROFESIONALES ESPECIALIZADOS EN EL ÁREA DE GESTIÓN DE DESARROLLO LOCAL PARA EL SEGUIMIENTO INTEGRAL DE LOS PROCESOS PRECONTRACTUALES, CONTRACTUALES Y POSTCONTRACTUALES QUE LE SEAN ASIGNADOS, MEDIANTE EL MONITOREO PERMANENTE DEL CUMPLIMIENTO DE CRONOGRAMAS, COMPROMISOS Y ACTIVIDADES ESTABLECIDAS, DE CONFORMIDAD CON LOS OBJETIVOS Y METAS DEL PLAN DE DESARROLLO LOCAL.</t>
  </si>
  <si>
    <t>1. Realizar seguimiento permanente a los procesos contractuales asignados, verificando el cumplimiento de
los cronogramas, compromisos y metas establecidas.
2. Monitorear y consolidar información periódica sobre el estado de avance de las actividades
precontractuales, contractuales y postcontractuales elaborando reportes técnicos y administrativos para la
Alcaldía Local.
3. Identificar riesgos, alertas y retrasos en la ejecución de los contratos y realizar el respectivo reporte.
4. Elaborar actas, informes y memorias de las reuniones de seguimiento en las que participe, garantizando
trazabilidad de los compromisos adquiridos.
5. Diseñar y actualizar matrices de seguimiento que reflejen el estado real de cada proceso contractual.6. Participar en los diferentes espacios, comités de contratación, comités de seguimiento, instancias,
invitaciones a sesiones de la Junta Administradora Local, administración, local, administración distrital y
las demás que sean requeridas por el supervisor del contrato.
7. Dar respuesta a las solicitudes, requerimientos y derechos de petición que le sean asignados mediante el
aplicativo de gestión de información ORFEO.
8. Apoyar las demás actividades que se generen y que le sean asignadas por el/la Alcalde/sa Local y/o el
apoyo a la supervisión designado y que surjan de la naturaleza del contrato.</t>
  </si>
  <si>
    <t xml:space="preserve"> 436-2026 CPS-P (145486)</t>
  </si>
  <si>
    <t>FDLRUU-CD-188-2026 (145486)</t>
  </si>
  <si>
    <t>https://community.secop.gov.co/Public/Tendering/OpportunityDetail/Index?noticeUID=CO1.NTC.9718751&amp;isFromPublicArea=True&amp;isModal=False</t>
  </si>
  <si>
    <t xml:space="preserve">	CO1.PCCNTR.9089839</t>
  </si>
  <si>
    <t>CO1.BDOS.9702084</t>
  </si>
  <si>
    <t>ALEXIS PARRA RIVERA</t>
  </si>
  <si>
    <t>PRESTAR SERVICIOS PROFESIONALES PARA APOYAR AL (LA) ALCALDE (SA) LOCAL EN LA PROMOCIÓN, ARTICULACIÓN, ACOMPAÑAMIENTO Y SEGUIMIENTO PARA LA ATENCIÓN Y PROTECCIÓN DE LOS ANIMALES DOMÉSTICOS Y SILVESTRES DE LA LOCALIDAD.</t>
  </si>
  <si>
    <t>1. Articular y ejecutar acciones, actividades y jornadas con el IDPYBA en territorio, de acuerdo a las
indicaciones, normativa, políticas y procedimientos vigentes, así como servir de enlace entre la comunidad
y el IDPYBA para la atención de requerimientos relacionados con la protección y el bienestar animal de la
localidad.
2. Presidir como delegado del Alcalde Local los consejos locales PyBA formalizados, dando cumplimiento al
acuerdo 524 de 2013, así como acompañar actividades, brigadas y jornadas PyBA, brindando apoyo logístico
a nivel local, tanto con entidades como con la comunidad.
3. Asistir y participar en las reuniones o mesas de instancias de participación ciudadana, principalmente al
Consejo Local PyBA.
4. Llevar a cabo el registro de perros potencialmente peligrosos ante la alcaldía localidad y el registro Ciudadano
de 4 patas de IDPYBA
5. Implementar una estrategia de identificación de problemáticas, necesidades y aliados en la localidad para la
atención de los animales.6. Brindar apoyo en la ejecución de las actividades que le sean asignadas, en cumplimiento de la gestión
ambiental local.
7. Elaborar y entregar mensualmente en oportunidad y calidad, informe y soportes que haya generado en
cumplimiento del objeto y obligaciones contractuales.
8. Proyectar, revisar y gestionar en oportunidad y calidad el insumo y/o las respuestas de las diferentes PQRS,
así como de requerimientos de autoridades y/o entes de control, que le sean asignados, así como cumplir
dentro del término legal o institucional su envío y cierre en el aplicativo ORFEO.
9. Asistir a las reuniones a las que sea citado, así como a los comités (invitado o delegado), charlas o eventos
relacionados con el objeto contractual.
10. Registrar y actualizar la base de control de las actividades y/o proyectos requeridos y/o desarrollados, que
evidencie en oportunidad y calidad su trazabilidad, su seguimiento y control.
11. Las demás que le sean asignadas y que surjan de la naturaleza del contrato</t>
  </si>
  <si>
    <t xml:space="preserve"> 437-2026 CPS-P (145960)</t>
  </si>
  <si>
    <t>FDLRUU-CD-189-2026 (145960)</t>
  </si>
  <si>
    <t>https://community.secop.gov.co/Public/Tendering/OpportunityDetail/Index?noticeUID=CO1.NTC.9707250&amp;isFromPublicArea=True&amp;isModal=False</t>
  </si>
  <si>
    <t xml:space="preserve">	CO1.PCCNTR.9073027</t>
  </si>
  <si>
    <t>CO1.BDOS.9692288</t>
  </si>
  <si>
    <t>LUIS CAMILO CASTIBLANCO SARMIENTO</t>
  </si>
  <si>
    <t>1 . Elaborar los estudios de sector requeridos por el Fondo de Desarrollo Local de Rafael Uribe Uribe, incorporando
el análisis de oferta, demanda, riesgos y demás información necesaria para los bienes y/o servicios a contratar,
conforme a la normatividad vigente.
2 . Formular y estructurar los estudios previos y demás documentos técnicos que soporten los procesos de
contratación derivados de los proyectos de inversión y/o rubros de funcionamiento del Fondo de Desarrollo Local.
3 . Elaborar informes técnicos y de avance que den cuenta del cumplimiento de las actividades y resultados, en los
formatos y plazos definidos por la supervisión y/o apoyo a la supervisión del contrato.
4 . Atender observaciones y requerimientos formulados por la supervisión / apoyo a la supervisión, los órganos de
control, los comités o instancias administrativas, garantizando respuestas oportunas y fundamentadas
5 . Participar en reuniones, comités y espacios de coordinación (contratación, seguimiento, Junta Administradora
Local, administración local y distrital, entre otros) cuando sea convocado por la supervisión o autoridad competente.
6 . Consolidar, mantener y actualizar los registros, soportes y evidencias relacionadas con los estudios de sector y las
actividades de planeación y/o ejecución de contratos designados para apoyar la supervisión de contratos, asegurando
su trazabilidad y disponibilidad para consulta
7 . Contribuir al análisis y evaluación técnica o financiera de los procesos que adelante el Fondo de Desarrollo Local,
cuando sea designado como parte de los comités o equipos evaluadores.
8 . Apoyar la supervisión de los contratos que le sean designados, verificando el cumplimiento de las obligaciones
contractuales, revisando informes, cronogramas, entregables y evidencias de ejecución conforme a la normatividad
vigente.9 . Desarrollar las demás actividades afines con la naturaleza del objeto contractual que le sean asignadas por la
Alcaldesa Local o la supervisión, necesarias para el cumplimiento de los fines del contrato</t>
  </si>
  <si>
    <t xml:space="preserve"> 438-2026 CPS-AG (147855)</t>
  </si>
  <si>
    <t>CO1.PCCNTR.9074122</t>
  </si>
  <si>
    <t xml:space="preserve">MILTON ALIRIO MORENO RODRIGUEZ </t>
  </si>
  <si>
    <t xml:space="preserve"> 439-2026 CPS-AG (145902)</t>
  </si>
  <si>
    <t>CO1.PCCNTR.9075189</t>
  </si>
  <si>
    <t>RAUL ERNESTO BARRERA ROJAS</t>
  </si>
  <si>
    <t xml:space="preserve"> 440-2026 CPS-AG (148376)</t>
  </si>
  <si>
    <t xml:space="preserve">	CO1.PCCNTR.9099222</t>
  </si>
  <si>
    <t xml:space="preserve"> 441-2026 CPS-P (145876)</t>
  </si>
  <si>
    <t xml:space="preserve">	CO1.PCCNTR.9098436</t>
  </si>
  <si>
    <t xml:space="preserve">PAOLA ANDREA RAMIREZ JIMENEZ </t>
  </si>
  <si>
    <t xml:space="preserve"> 442-2026 CPS-AG (148292)</t>
  </si>
  <si>
    <t>FDLRUU-CD-190-2026 (148292)</t>
  </si>
  <si>
    <t>https://community.secop.gov.co/Public/Tendering/OpportunityDetail/Index?noticeUID=CO1.NTC.9719101&amp;isFromPublicArea=True&amp;isModal=False</t>
  </si>
  <si>
    <t xml:space="preserve">	CO1.PCCNTR.9090566</t>
  </si>
  <si>
    <t>CO1.BDOS.9702472</t>
  </si>
  <si>
    <t>CECILIA RODRIGUEZ LEGUIZAMON</t>
  </si>
  <si>
    <t>PRESTAR SERVICIOS DE APOYO A LA GESTIÓN DOCUMENTAL DE LA ALCALDÍA LOCAL DE RAFAEL URIBE URIBE PARA LA IMPLEMENTACIÓN DEL PROCESO DE VERIFICACIÓN, SOPORTE Y ACOMPAÑAMIENTO, EN EL DESARROLLO DE LAS ACTIVIDADES PROPIAS DE LOS PROCESOS Y ACTUACIONES ADMINISTRATIVAS EXISTENTES EN EL AREA DE GESTION POLICIVA Y JURIDICA.</t>
  </si>
  <si>
    <t xml:space="preserve">1. Entregar y recibir en oportunidad y calidad los expedientes, documentos y/o actas (IVC) a cargo del área,
según corresponda, registrar y actualizar la base de datos de seguimiento y control, con el fin de ser
custodiados y/o asignados a los profesionales o revisores para continuar su trámite.
2. Preparar y/o revisar los documentos y/o expedientes para su entrega al archivo y su digitalización, conforme
las directrices e instructivos vigentes.
3. Apoyar técnicamente la verificación de las actividades de intervención documental en cuanto al control de
calidad de la documentación intervenida, cumpliendo con las asignaciones o indicadores establecidos para
su entrega.
4. Apoyar técnicamente el proceso de actualización y/o revisión de datos en el aplicativo para el manejo de
actuaciones administrativas, SI ACTUA, cuando le sea requerido.5. Apoyar técnicamente al personal de apoyo asistencial, en el desarrollo de las actividades establecidas den el
Plan de Gestión Documental.
6. Asistir a las reuniones a las que sea citado o designado, para la atención de los asuntos relacionados con el
objeto contractual.5. Apoyar técnicamente al personal de apoyo asistencial, en el desarrollo de las actividades establecidas den el
Plan de Gestión Documental.
6. Asistir a las reuniones a las que sea citado o designado, para la atención de los asuntos relacionados con el
objeto contractual.
7. Elaborar y entregar mensualmente en oportunidad y calidad, informe y soportes que haya generado en
cumplimiento del objeto y obligaciones contractuales.
8. Las demás que se le asignen y que surjan de la naturaleza del Contrato
7. Elaborar y entregar mensualmente en oportunidad y calidad, informe y soportes que haya generado en
cumplimiento del objeto y obligaciones contractuales.
8. Las demás que se le asignen y que surjan de la naturaleza del Contrato.
</t>
  </si>
  <si>
    <t xml:space="preserve"> 443-2026 CPS-P (145596)</t>
  </si>
  <si>
    <t>FDLRUU-CD-191-2026 (145596)</t>
  </si>
  <si>
    <t>https://community.secop.gov.co/Public/Tendering/OpportunityDetail/Index?noticeUID=CO1.NTC.9714430&amp;isFromPublicArea=True&amp;isModal=False</t>
  </si>
  <si>
    <t xml:space="preserve">	CO1.PCCNTR.9079844</t>
  </si>
  <si>
    <t>CO1.BDOS.9699823</t>
  </si>
  <si>
    <t>CARLOS ANDRES JIMENEZ CIFUENTES</t>
  </si>
  <si>
    <t>PRESTAR SERVICIOS PROFESIONALES JURÍDICAMENTE EN LA EJECUCIÓN DE LAS ACCIONES REQUERIDAS PARA LA DEPURACIÓN Y ATENCION DE LAS DIFERENTES SOLICITUDES Y PQRSD ASIGNADAS AL ÁREA DE GESTIÓN JURIDICO POLICIVO ASI COMO EL TRÁMITE, IMPULSO Y NOTIFICACIÓN DE LAS ACTUACIONES ADMINISTRATIVAS QUE CURSAN EN LA ALCALDÍA LOCAL.</t>
  </si>
  <si>
    <t>1. Analizar, sustanciar, revisar, subsanar y gestionar de manera oportuna y con calidad, bajo la normativa
vigente, todos los trámites que correspondan para la depuración, archivo e impulso de las actuaciones
administrativas a cargo del Alcalde Local, garantizando su atención dentro de los plazos internos
establecidos, cuando le sea requerido.
2. Registrar y revisar en oportunidad y calidad en el aplicativo SI ACTUA o el que haga sus veces, la
información de las actuaciones administrativas depuradas y/o impulsadas en la localidad de forma
permanente y mensual.
3. Ejecutar, revisar y gestionar los trámites requeridos en la etapa de notificación de los actos administrativos,
con el fin de garantizar que se surta efectivamente el trámite de notificación: personal, edicto y/o aviso,
según corresponda y conforme la normativa vigente.4. Registrar y actualizar en oportunidad y calidad las bases de control y/o registros, archivos y controles
necesarios para el seguimiento y cierre dentro del término legal, así como la generación de informes de
manera clara y oportuna, respecto a los asuntos a cargo y/o asignados.
5. Elaborar y/o ajustar los documentos y/o actos administrativos que le sean asignados.
6. Elaborar y entregar mensualmente en oportunidad y calidad, informe y soportes que haya generado en
cumplimiento del objeto y obligaciones contractuales.
7. Atender en oportunidad y calidad a los ciudadanos o usuarios en los asuntos de su competencia.
8. Proyectar, revisar y gestionar en oportunidad y calidad el insumo y/o las respuestas de las diferentes PQRS,
así como de requerimientos de autoridades y/o entes de control, que le sean asignados, así como cumplir
dentro del término legal o institucional su envío y cierre en el aplicativo ORFEO.
9. Asistir a las reuniones a las que sea citado o designado, para la atención de los asuntos relacionados con el
objeto contractual.
10. Las demás que le sean asignadas y que surjan de la naturaleza del contrato.</t>
  </si>
  <si>
    <t xml:space="preserve"> 444-2026 CPS-AG (148458)</t>
  </si>
  <si>
    <t xml:space="preserve">	CO1.PCCNTR.9075249</t>
  </si>
  <si>
    <t>MIGUEL ANGEL MOYA CASTAÑEDA</t>
  </si>
  <si>
    <t xml:space="preserve"> 445-2026 CPS-P (145484)</t>
  </si>
  <si>
    <t>FDLRUU-CD-192-2026 (145484)</t>
  </si>
  <si>
    <t>https://community.secop.gov.co/Public/Tendering/OpportunityDetail/Index?noticeUID=CO1.NTC.9714033&amp;isFromPublicArea=True&amp;isModal=False</t>
  </si>
  <si>
    <t xml:space="preserve">	CO1.PCCNTR.9079123</t>
  </si>
  <si>
    <t>CO1.BDOS.9699401</t>
  </si>
  <si>
    <t>ROBINSON LEONARDO ESPINOSA MORENO</t>
  </si>
  <si>
    <t>PRESTAR LOS SERVICIOS PROFESIONALES A LA ALCALDÍA LOCAL DE RAFAEL URIBE URIBE PARA APOYAR LA GESTIÓN JURÍDICA RELACIONADA CON EL CUMPLIMIENTO DEL ESTATUTO DEL CONSUMIDOR DE LA LOCALIDAD</t>
  </si>
  <si>
    <t>1. Apoyar el análisis jurídico, revisión y proyección de respuesta de las peticiones recibidas en materia de
protección al consumidor
2. Realizar lo correspondiente para dar traslado a la autoridad o funcionario competente de las peticiones,
quejas o denuncias recibidas en la casa del Consumidor de Rafael Uribe y hacer seguimiento de las mismas.
3. Participar en la formulación e implementación de planes, programas y proyectos de protección al
consumidor de manera que se atiendan los requerimientos institucionales.
4. Socializar en las entidades educativas, comerciantes y autoridades administrativas locales, los derechos y
deberes en protección al Consumidor a través de capacitaciones organizadas a través de la casa del
Consumidor de Rafael Uribe Uribe por la Red Nacional de Protección al Consumidor.
5. Realizar labores de apoyo a la supervisión en los contratos que le sean designados por el Alcalde Local,
acorde con el manual de supervisión e interventoría de la secretaría distrital de gobierno
6. Elaborar y actualizar la base datos de las peticiones, quejas y reclamos recibidas, atendidas y trasladadas.7. Adelantar los operativos a que haya lugar, dentro de la ejecución del objeto contractual en la localidad de
Rafael Uribe Uribe
8. Mantener el archivo de gestión a su cargo acorde con las normas archivísticas y las tablas de retención
documental, así como los sistemas de la entidad que requieran actualizaciones periódicas de acuerdo a las
indicaciones de su supervisor
9. Presentar los informes que requiera el apoyo a la supervisión, el supervisor del contrato y/o el delegado por
este.
10. Asistir a las reuniones a las que sea citado o designado, para la atención de los asuntos relacionados con el
objeto contractual</t>
  </si>
  <si>
    <t xml:space="preserve"> 446-2026 CPS-AG (145901)</t>
  </si>
  <si>
    <t>CO1.PCCNTR.9076130</t>
  </si>
  <si>
    <t>CLAUDIA IOMARA AYALA BELTRAN</t>
  </si>
  <si>
    <t xml:space="preserve"> 447-2026 CPS-P (148371)</t>
  </si>
  <si>
    <t xml:space="preserve">	CO1.PCCNTR.9077926</t>
  </si>
  <si>
    <t xml:space="preserve">JORGE ROJAS GUZMAN </t>
  </si>
  <si>
    <t xml:space="preserve"> 448-2026 CPS-AG (148372)</t>
  </si>
  <si>
    <t xml:space="preserve">	CO1.PCCNTR.9077963</t>
  </si>
  <si>
    <t>CESAR AUGUSTO ARANGO MUÑOZ</t>
  </si>
  <si>
    <t xml:space="preserve"> 449-2026 CPS-P (148373)</t>
  </si>
  <si>
    <t>CO1.PCCNTR.9078123</t>
  </si>
  <si>
    <t>RAUL IVAN ARIAS RODRÍGUEZ </t>
  </si>
  <si>
    <t xml:space="preserve"> 450-2026 CPS-P (148373)</t>
  </si>
  <si>
    <t xml:space="preserve">	CO1.PCCNTR.9078140</t>
  </si>
  <si>
    <t>EDISON ANGULO ARIAS</t>
  </si>
  <si>
    <t xml:space="preserve"> 451-2026 CPS-P (145597)</t>
  </si>
  <si>
    <t>FDLRUU-CD-193-2026 (145597)</t>
  </si>
  <si>
    <t>https://community.secop.gov.co/Public/Tendering/OpportunityDetail/Index?noticeUID=CO1.NTC.9713663&amp;isFromPublicArea=True&amp;isModal=False</t>
  </si>
  <si>
    <t xml:space="preserve">	CO1.PCCNTR.9079110</t>
  </si>
  <si>
    <t>CO1.BDOS.9699179</t>
  </si>
  <si>
    <t>GADIEL FERNANDO CARRILLO</t>
  </si>
  <si>
    <t>PRESTAR SERVICIOS PROFESIONALES PARA EL SEGUIMIENTO Y CONTROL DE LAS ACTIVIDADES ADMINISTRATIVAS DE COMPETENCIA DEL AREA DE GESTION POLICIVA JURIDICA DE LA ALCALDIA LOCAL DE RAFAEL URIBE URIBE</t>
  </si>
  <si>
    <t>1. Realizar seguimiento, revisión y registro en la base de control de las solicitudes y PQRS asignadas al área de
Gestión Jurídico-Policivo para firma del Despacho.
2. Revisar aleatoriamente el cargue de actas en oportunidad en la herramienta correspondiente de los
operativos -IVC de la Alcaldía Local de Rafael Uribe Uribe y generar los reportes requeridos.
3. Participar en la consolidación del reporte de las metas del Plan de Gestión relacionadas con el área de
Gestión Jurídico-Policivo y demás informes requeridos.
4. Realizar la verificación de los documentos relacionados con la ejecución de los contratos de prestación de
servicios, cuentas de cobro y Secop, que le sean asignados.
5. Elaborar y entregar mensualmente en oportunidad y calidad, informe y soportes que haya generado en
cumplimiento del objeto y obligaciones contractuales.
6. Proyectar, revisar y gestionar en oportunidad y calidad el insumo y/o los requerimientos que le sean
asignados 7. Asistir a las reuniones a las que sea citado, así como a los comités (invitado o delegado), charlas o eventos
relacionados con el objeto contractual.
8. Las demás que le sean asignadas y que surjan de la naturaleza del contrato.</t>
  </si>
  <si>
    <t xml:space="preserve"> 452-2026 CPS-P (145487)</t>
  </si>
  <si>
    <t>FDLRUU-CD-194-2026 (145487)</t>
  </si>
  <si>
    <t>https://community.secop.gov.co/Public/Tendering/OpportunityDetail/Index?noticeUID=CO1.NTC.9740908&amp;isFromPublicArea=True&amp;isModal=False</t>
  </si>
  <si>
    <t xml:space="preserve">	CO1.PCCNTR.9106949</t>
  </si>
  <si>
    <t>CO1.BDOS.9722689</t>
  </si>
  <si>
    <t>ERIKA REALPE MOYA</t>
  </si>
  <si>
    <t>PRESTAR SERVICIOS PROFESIONALES PARA APOYAR JURIDICAMENTE AL AREA DE GESTION POLICIVA JURIDICA EN LA EJECUCION Y SEGUIMIENTO DE LAS FUNCIONES ASIGNADAS A LA ALCALDIA LOCAL DE RAFAEL URIBE URIBE DE CONFORMIDAD CON LA NORMATIVIDAD APLICABLE</t>
  </si>
  <si>
    <t xml:space="preserve">Liliana Angelica Ramirez Alvarez </t>
  </si>
  <si>
    <t>1. Elaborar, proyectar, radicar y entregar el archivo de documentos, memorandos y oficios cuando le sea
requerido por el profesional de apoyo a la supervisión o el Alcalde Local.
2. Participar de las actividades operativas relacionadas con la promoción de la Seguridad y Convivencia.
3. Dar correcta atención y orientación a la ciudadanía de manera personal y telefónica en temas relacionados
a mejor para la seguridad y convivencia en el marco de derechos humanos.
4. Asistir a las reuniones a las que sea citado o designado, para la atención de los asuntos relacionados con el
objeto contractual.
5. Entregar, mensualmente, el archivo de los documentos suscritos que haya generado en cumplimiento del
objeto y obligaciones contractuales.
6. Realizar acompañamiento a operativos de alto impacto como: operativos de movilidad para la recuperación
del espacio público, operativos de inspección, vigilancia y control a establecimientos de comercio.7. Acompañamiento territorial a los gestores de la Secretaría de Seguridad, Justicia y Convivencia, acorde a
crear escenarios de seguridad y convivencia fortalecimiento de frentes de seguridad plan mochila en los
entornos escolares, plan baliza, plan guitarra.
8. Acompañamiento a movilizaciones ciudadanas presentes dentro de la localidad en pro de garantizar la
seguridad y la convivencia de la comunidad.
9. Brindar acompañamiento en los procesos de movilización ciudadana, monitoreo a disturbios, operativos de
seguridad, actividades interinstitucionales, atención de emergencias, eventos masivos o de alta complejidad
que constituyan un riesgo para la seguridad y convivencia ciudadana en la localidad.
10. Generar espacios de interlocución que promuevan la convivencia ciudadana en la localidad, con los
representantes de diferentes Instancias de Participación (entiéndase juntas de acción comunal, frentes de
seguridad local, comités de convivencia de propiedad horizontal, entre otros), así como con diferentes
colectivos urbanos y/o agrupaciones de comunidades de la localidad.
11. Las demás que se le asignen y que surjan de la naturaleza del Contrato</t>
  </si>
  <si>
    <t xml:space="preserve"> 453-2026 CPS-P (145990)</t>
  </si>
  <si>
    <t>CO1.PCCNTR.9085915</t>
  </si>
  <si>
    <t>DIANA ALEGRIAS GOMEZ</t>
  </si>
  <si>
    <t xml:space="preserve"> 454-2026 CPS-P (145918)</t>
  </si>
  <si>
    <t xml:space="preserve">	CO1.PCCNTR.9093565</t>
  </si>
  <si>
    <t>SARA JENNIFER PACHECO NUÑEZ</t>
  </si>
  <si>
    <t xml:space="preserve"> 455-2026 CPS-AG (145917)</t>
  </si>
  <si>
    <t>FDLRUU-CD-195-2026 (145917)</t>
  </si>
  <si>
    <t>https://community.secop.gov.co/Public/Tendering/OpportunityDetail/Index?noticeUID=CO1.NTC.9728255&amp;isFromPublicArea=True&amp;isModal=False</t>
  </si>
  <si>
    <t xml:space="preserve">	CO1.PCCNTR.9093089</t>
  </si>
  <si>
    <t>CO1.BDOS.9486907</t>
  </si>
  <si>
    <t xml:space="preserve"> JUAN CARLOS DIAZ PINTO</t>
  </si>
  <si>
    <t xml:space="preserve">1. Apoyar las labores de conducción de cualquiera de los vehículos livianos que se encuentran al servicio de la
Alcaldía Local y que le sean asignados, incluyendo el apoyo a las emergencias que surjan en la localidad y las
cuales necesitan de la intervención de vehículos.
2. Velar por el buen estado mecánico y estético del vehículo asignado, herramientas y demás elementos que se
le asignen y responder patrimonialmente por los daños causados a los mismos cuando medie negligencia o
uso inapropiado.
3. Informar oportunamente al supervisor del Contrato cualquier irregularidad que se presente durante el
desarrollo de las actividades, así como del estado en que se encuentren los vehículos para iniciar las acciones
correctivas y/o preventivas de mantenimiento del caso.
4. Efectuar seguimiento a las fechas de vencimiento de revisión técnico-mecánica y seguros, cambios de aceite,
consumos de combustible, kilometraje, lubricantes, actualización de documentos del vehículo y demás
aspectos relacionados, llevando un registro de control detallado de los mismos que deberá ser reportado oportunamente al supervisor del contrato con el propósito de adelantar las diligencias necesarias para tal
efecto.
5. Respetar las normas de tránsito y responder por el pago de las multas o sanciones que le impongan las
autoridades de tránsito, en caso de que ocurriere.
6. Retirar y parquear los vehículos en el lugar asignado para tal fin por el supervisor del contrato.
</t>
  </si>
  <si>
    <t xml:space="preserve"> 456-2026 CPS-AG (145910)</t>
  </si>
  <si>
    <t xml:space="preserve">	CO1.PCCNTR.9091305</t>
  </si>
  <si>
    <t>ALVARO CASTAÑEDA</t>
  </si>
  <si>
    <t xml:space="preserve"> 457-2026 CPS-AG (145991)</t>
  </si>
  <si>
    <t>CO1.PCCNTR.9115136</t>
  </si>
  <si>
    <t>WILFOR STICK QUINTERO ZABALA</t>
  </si>
  <si>
    <t xml:space="preserve"> 458-2026 CPS-P (145919)</t>
  </si>
  <si>
    <t>FDLRUU-CD-196-2026 (145919)</t>
  </si>
  <si>
    <t>https://community.secop.gov.co/Public/Tendering/OpportunityDetail/Index?noticeUID=CO1.NTC.9726416&amp;isFromPublicArea=True&amp;isModal=False</t>
  </si>
  <si>
    <t>CO1.PCCNTR.9110281</t>
  </si>
  <si>
    <t>.CO1.BDOS.9470488</t>
  </si>
  <si>
    <t>YENNY CONSTANZA RAMIREZ MORENO</t>
  </si>
  <si>
    <t>PRESTAR LOS SERVICIOS PROFESIONALES EN EL ÁREA DE GESTIÓN DE DESARROLLO LOCAL PARA EL SEGUIMIENTO, ANÁLISIS Y PRESENTACIÓN DE LA INFORMACIÓN FINANCIERA Y CONTABLE EN CUMPLIMIENTO DEL MARCO NORMATIVO CONTABL</t>
  </si>
  <si>
    <t xml:space="preserve">CONTABILIDAD </t>
  </si>
  <si>
    <t xml:space="preserve">1. Revisar los soportes, liquidación de descuentos e impuestos y causación de los compromisos y obligaciones
adquiridos por el FDLRUU, conforme a la normatividad vigente.
2. Brindar apoyo en el registro, gestión y cargue de la información contable en el sistema SICAPITAL
dispuesto por la SDG y la SDH, de los compromisos, descuentos tributarios y los procesos que se ejecutan
en BOGDATA y Limay a través SICO, SAE, SAI, y la elaboración y transmisión de los reportes de
información Distritales y Nacionales.
3. Participar en las labores profesionales designadas por contador del FDLRUU en la realización de las
conciliaciones periódicas con la Tesorería Distrital, Entidades Públicas y Privadas, Almacén y demás áreas
del FDLRUU que así lo requieran 4. Participar de las actividades relacionadas con los cierres contables con periodicidad mensual, trimestral y
anual en lo relacionado con registro de ajustes, conciliaciones, elaboración de informes, reportes a entes de
control, formatos y formularios.
5. Participar de la ejecución de las actividades relacionadas con el comité de sostenibilidad contable y la
depuración de saldos contables.
6. Proyectar los documentos u oficios para dar respuesta oportuna a los derechos de petición que por
competencia le sean asignados en los términos establecidos en la legislación vigente y a la correspondencia
que le sea asignada a través del aplicativo ORFEO o correo institucional.
7. Prestar el servicio de atención a la ciudadanía relacionado con el objeto y naturaleza del contrato de manera
oportuna, con calidad y calidez.
8. Realizar el control del archivo documental contable, destinación de soportes y su clasificación conforme a
la tabla de retención documental vigente.
9. Las demás que le asigne el supervisor y/o apoyo a la supervisión que se generen en el marco del objeto
contractual
</t>
  </si>
  <si>
    <t xml:space="preserve"> 459-2026 CPS-P (145919)</t>
  </si>
  <si>
    <t xml:space="preserve">	CO1.PCCNTR.9091832</t>
  </si>
  <si>
    <t>LEIDY VIVIANA DIAZ CASTELBLANCO</t>
  </si>
  <si>
    <t xml:space="preserve"> 460-2026 CPS-AG (145908)</t>
  </si>
  <si>
    <t xml:space="preserve">	CO1.PCCNTR.9088811</t>
  </si>
  <si>
    <t>FABIOLA ROA GOMEZ</t>
  </si>
  <si>
    <t xml:space="preserve"> 461-2026 CPS-AG (148290)</t>
  </si>
  <si>
    <t>FDLRUU-CD-197-2026 (148290)</t>
  </si>
  <si>
    <t>https://community.secop.gov.co/Public/Tendering/OpportunityDetail/Index?noticeUID=CO1.NTC.9736421&amp;isFromPublicArea=True&amp;isModal=False</t>
  </si>
  <si>
    <t xml:space="preserve">	CO1.PCCNTR.9100703</t>
  </si>
  <si>
    <t>CO1.BDOS.9719013</t>
  </si>
  <si>
    <t>NELSY XIMENA RODRIGUEZ CASTILLO</t>
  </si>
  <si>
    <t>PRESTAR SERVICIOS PARA APOYAR LA GESTIÓN DOCUMENTAL DE LA ALCALDÍA LOCAL DE RAFAEL URIBE URIBE PARA LA IMPLEMENTACIÓN DEL PROCESO DE VERIFICACIÓN, SOPORTE Y ACOMPAÑAMIENTO, EN EL DESARROLLO DE LAS ACTIVIDADES PROPIAS DE LOS PROCESOS Y ACTUACIONES ADMINISTRATIVAS EXISTENTES EN EL AREA DE GESTION POLICIVA Y JURIDICA.</t>
  </si>
  <si>
    <t xml:space="preserve">1. Entregar y recibir en oportunidad y calidad los expedientes, documentos y/o actas (IVC) a cargo del área,
según corresponda, registrar y actualizar la base de datos de seguimiento y control, con el fin de ser
custodiados y/o asignados a los profesionales o revisores para continuar su trámite.
2. Preparar y/o revisar los documentos y/o expedientes para su entrega al archivo y su digitalización, conforme
las directrices e instructivos vigentes.
3. Apoyar técnicamente la verificación de las actividades de intervención documental en cuanto al control de
calidad de la documentación intervenida, cumpliendo con las asignaciones o indicadores establecidos para
su entrega.
4. Apoyar técnicamente el proceso de actualización y/o revisión de datos en el aplicativo para el manejo de
actuaciones administrativas, SI ACTUA, cuando le sea requerido.5. Apoyar técnicamente al personal de apoyo asistencial, en el desarrollo de las actividades establecidas den el
Plan de Gestión Documental.
6. Asistir a las reuniones a las que sea citado o designado, para la atención de los asuntos relacionados con el
objeto contractual.
7. Elaborar y entregar mensualmente en oportunidad y calidad, informe y soportes que haya generado en
cumplimiento del objeto y obligaciones contractuales.
8. Las demás que se le asignen y que surjan de la naturaleza del Contrato.
</t>
  </si>
  <si>
    <t xml:space="preserve"> 462-2026 CPS-AG (148290)</t>
  </si>
  <si>
    <t xml:space="preserve">	CO1.PCCNTR.9101044</t>
  </si>
  <si>
    <t>DIANA MARCELA DUARTE RIVEROS</t>
  </si>
  <si>
    <t xml:space="preserve"> 463-2026 CPS-AG (148290)</t>
  </si>
  <si>
    <t>CO1.PCCNTR.9250680</t>
  </si>
  <si>
    <t>JENIFER LILIANA SABOGAL ZAMUDIO</t>
  </si>
  <si>
    <t xml:space="preserve"> 464-2026 CPS-P (147845)</t>
  </si>
  <si>
    <t>FDLRUU-CD-198-2026 (147845)</t>
  </si>
  <si>
    <t>https://community.secop.gov.co/Public/Tendering/OpportunityDetail/Index?noticeUID=CO1.NTC.9722812&amp;isFromPublicArea=True&amp;isModal=False</t>
  </si>
  <si>
    <t>CO1.PCCNTR.9087927</t>
  </si>
  <si>
    <t>CO1.BDOS.9706682</t>
  </si>
  <si>
    <t>ANGIE ALEXANDRA TORRES BUITRAGO</t>
  </si>
  <si>
    <t>PRESTAR LOS SERVICIOS PROFESIONALES PARA LA DEFINICIÓN, IMPLEMENTACIÓN Y SEGUIMIENTO DE LAS ESTRATEGIAS PARA EL FORTALECIMIENTO DEL LABORATORIO DE INNOVACIÓN EN EL MARCO DEL PROYECTO 2603 LA BOGOTANEIDAD EN RAFAEL URIBE URIBE</t>
  </si>
  <si>
    <t>2603 </t>
  </si>
  <si>
    <t xml:space="preserve">BOGOTANEIDAD </t>
  </si>
  <si>
    <t>1. Elaborar, implementar y hacer seguimiento a los lineamientos, estrategias y acciones de innovación en las
líneas, programas y proyectos de intervención de la Alcaldía Local de Rafael Uribe Uribe, de acuerdo con
los lineamientos de la Alcaldesa Local.
2. Diseñar e implementar procesos de cualificación para los y las funcionarias y contratistas de la Alcaldía Local
de Rafael Uribe Uribe, mediante marcos conceptuales, metodológicos y conocimientos prácticos en materia
de innovación, siguiendo los lineamientos de la Administración Local.
3. Ejecutar acciones orientadas al fortalecimiento de la Unidad de Innovación del Fondo de Desarrollo Local
de Rafael Uribe Uribe, garantizando la aplicación de metodologías que aporten a la gestión territorial, la
participación ciudadana y demás temas estratégicos, en concordancia con las directrices de la supervisión
del contrato 4. Formular e implementar metodologías, ejercicios y herramientas de innovación que contribuyan al
desarrollo de actividades institucionales y fortalezcan los procesos de planeación, gestión y participación en
la localidad.
5. Gestionar las acciones establecidas en el marco del Proyecto de Inversión 2603 ¿La Bogotaneidad en Rafael
Uribe Uribe?, en articulación con GOLAB y de acuerdo con las orientaciones de la Alcaldesa Local.
6. Generar respuestas a los derechos de petición y demás solicitudes ciudadanas o institucionales que le sean
asignadas, garantizando oportunidad y calidad en la gestión.
7. Participar en reuniones, mesas técnicas y espacios de trabajo convocados por la supervisión del contrato,
aportando insumos técnicos y propuestas que fortalezcan la gestión contractual
8. Las demás que sean asignadas por el supervisor del contrato y tengan relación con el objeto contractual.</t>
  </si>
  <si>
    <t>465-2026 CPS-AG (147753)</t>
  </si>
  <si>
    <t>CO1.PCCNTR.9091307</t>
  </si>
  <si>
    <t>NICOLAS LOPEZ BELLO</t>
  </si>
  <si>
    <t>466-2026 CPS-P (145963)</t>
  </si>
  <si>
    <t xml:space="preserve">	CO1.PCCNTR.9088546</t>
  </si>
  <si>
    <t>ANGEL ALEXANDER GUTIERREZ BELTRAN</t>
  </si>
  <si>
    <t>467-2026 CPS-P (145963)</t>
  </si>
  <si>
    <t>CO1.PCCNTR.9089169</t>
  </si>
  <si>
    <t>LUIS CARLOS ROMERO MEDINA</t>
  </si>
  <si>
    <t>468-2026 CPS-P (145965)</t>
  </si>
  <si>
    <t xml:space="preserve">	CO1.PCCNTR.9089746</t>
  </si>
  <si>
    <t>ERIKA NATALIA BEJARANO QUIÑONES</t>
  </si>
  <si>
    <t>469-2026 CPS-P (145965)</t>
  </si>
  <si>
    <t>CO1.PCCNTR.9090045</t>
  </si>
  <si>
    <t>VIVIANA ANDREA RAMOS CHAPARRO</t>
  </si>
  <si>
    <t xml:space="preserve"> 470-2026 CPS-P (145793)</t>
  </si>
  <si>
    <t>FDLRUU-CD-199-2026 (145793)</t>
  </si>
  <si>
    <t>https://community.secop.gov.co/Public/Tendering/OpportunityDetail/Index?noticeUID=CO1.NTC.9726458&amp;isFromPublicArea=True&amp;isModal=False</t>
  </si>
  <si>
    <t xml:space="preserve">	CO1.PCCNTR.9091448</t>
  </si>
  <si>
    <t>CO1.BDOS.9710770</t>
  </si>
  <si>
    <t>DORIS JULIETH MORA DAZA</t>
  </si>
  <si>
    <t xml:space="preserve"> 471-2026 CPS-AG (151799)</t>
  </si>
  <si>
    <t xml:space="preserve">	CO1.PCCNTR.9092296</t>
  </si>
  <si>
    <t>KEVIN STEVEN ACOSTA RONCHAQUIRA</t>
  </si>
  <si>
    <t>JAIME ANIBAL REY RODRIGUEZ</t>
  </si>
  <si>
    <t>SUSPENSION DEL 28 DE MAYO AL 3 DE JUNIO-AMPLIA AL 10 DE JUNIO-REINICIO 11 DE JUNIO</t>
  </si>
  <si>
    <t>472-2026 CPS-AG (147753)</t>
  </si>
  <si>
    <t xml:space="preserve">	CO1.PCCNTR.9091747</t>
  </si>
  <si>
    <t>GINA MAYERLY QUINTERO AROCA </t>
  </si>
  <si>
    <t xml:space="preserve"> 473-2026 CPS-AG (151263)</t>
  </si>
  <si>
    <t>CO1.PCCNTR.9093485</t>
  </si>
  <si>
    <t>DERLI TATIANA MARTINEZ CAMPOS</t>
  </si>
  <si>
    <t xml:space="preserve"> 474-2026 CPS-AG (145872)</t>
  </si>
  <si>
    <t>CO1.PCCNTR.9096638</t>
  </si>
  <si>
    <t>LAURA MARCELA VIVEROS DURAN</t>
  </si>
  <si>
    <t>DEOVIGILDO SEGURA SAENZ</t>
  </si>
  <si>
    <t xml:space="preserve"> 475-2026 CPS-P (145973)</t>
  </si>
  <si>
    <t>FDLRUU-CD-200-2026 (145973)</t>
  </si>
  <si>
    <t>https://community.secop.gov.co/Public/Tendering/OpportunityDetail/Index?noticeUID=CO1.NTC.9743789&amp;isFromPublicArea=True&amp;isModal=False</t>
  </si>
  <si>
    <t xml:space="preserve">	CO1.PCCNTR.9109558</t>
  </si>
  <si>
    <t>CO1.BDOS.9725466</t>
  </si>
  <si>
    <t>LEIDY JOHANA RUBIANO CIFUENTES</t>
  </si>
  <si>
    <t>PRESTAR SUS SERVICIOS PROFESIONALE AL AREA DE GESTION DE DESAROLLO LOCAL DE LA ALCALDÍA LOCAL EN LA REALIZACIÓN DE PRODUCTOS Y PIEZAS DIGITALES, DE ANIMACION, PUBLICITARIAS Y DE IMAGEN INSTITUCIONAL EN GRAN FORMATO.</t>
  </si>
  <si>
    <t>1. Desarrollar o diseñar las piezas gráficas para los contenidos de las redes sociales y sitio web de la Alcaldía
Local.
2. Realizar la adaptación gráfica de las campañas de la Alcaldía Local con el fin de lograr uniformidad en los
mensajes y mantener un cronograma actualizado de las fechas de solicitud y entrega de las respectivas piezas.
3. Hacer seguimiento a la impresión y distribución de las piezas gráficas elaboradas para la estrategia digital y
las campañas internas y externas de la Alcaldía Local.
4. Realizar la producción de contenidos audiovisuales en diferentes plataformas, tales como animación y video,
en diversos medios y soportes.
5. Diseñar el montaje de piezas audiovisuales para la divulgación de las diferentes campañas y proyectos de la
entidad.
6. Realizar la conceptualización de contenidos y proyectos para su realización audiovisual 1. Verificar a través del supervisor la correcta ejecución del objeto contratado.
2. Suministrar oportunamente la información, herramientas y apoyo logístico que se requiera para el
cumplimiento de las obligaciones contractuales.
3. Pagar el valor del contrato en las condiciones pactadas.
4. Verificar que el contratista realice el pago de aportes al sistema de seguridad social integral, parafiscales,
ICBF, SENA y cajas de compensación familiar (cuando a ello haya lugar), en las condiciones establecidas
por la normatividad vigente.
5. Verificar a través del supervisor del contrato, que el contratista de cumplimiento a las condiciones
establecidas en la Directiva 01 de 2011 relacionada con la inclusión económica de las personas vulnerables,
marginadas y/o excluidas de la dinámica productiva de la ciudad (cuando haya lugar)
6. A través de los Supervisores se liquidará de forma mensual y anticipada el pago de aportes ARL
correspondientes a los riesgos IV y V.
7. Las demás establecidas en la normatividad vigen</t>
  </si>
  <si>
    <t>26/012026</t>
  </si>
  <si>
    <t xml:space="preserve"> 476-2026 CPS-P (145976)</t>
  </si>
  <si>
    <t>CO1.PCCNTR.9103965</t>
  </si>
  <si>
    <t>OMAR NICOLAS OVALLE CASTILLO</t>
  </si>
  <si>
    <t>FLAVIA CHRISTINA LIMA MOTTA DA ROCHA</t>
  </si>
  <si>
    <t xml:space="preserve">suspension del 3 de marzo al 15 abril 2026-reactiva 5 de mayo </t>
  </si>
  <si>
    <t xml:space="preserve"> 477-2026 CPS-P (148371)</t>
  </si>
  <si>
    <t>CO1.PCCNTR.9102308</t>
  </si>
  <si>
    <t>ALEXANDRA VEGA </t>
  </si>
  <si>
    <t xml:space="preserve"> 478-2026 CPS-AG (151799)</t>
  </si>
  <si>
    <t xml:space="preserve">	CO1.PCCNTR.9097479</t>
  </si>
  <si>
    <t xml:space="preserve"> KEVIN ANDRES ACOSTA GARCIA </t>
  </si>
  <si>
    <t>FABIAN RICARDO SALGADO RUANO</t>
  </si>
  <si>
    <t xml:space="preserve"> 479-2026 CPS-AG (148299)</t>
  </si>
  <si>
    <t>FDLRUU-CD-201-2026 (148299)</t>
  </si>
  <si>
    <t>https://community.secop.gov.co/Public/Tendering/OpportunityDetail/Index?noticeUID=CO1.NTC.9741774&amp;isFromPublicArea=True&amp;isModal=False</t>
  </si>
  <si>
    <t>CO1.PCCNTR.9106423</t>
  </si>
  <si>
    <t>CO1.BDOS.9723041</t>
  </si>
  <si>
    <t>DANNA FERNANDA RESTREPO CASTAÑEDA</t>
  </si>
  <si>
    <t>1. Entregar y recibir en oportunidad y calidad los expedientes y/o actas (IVC), según corresponda, a cargo
del área y, registrar y actualizar la base de datos de seguimiento y control, con el fin de ser custodiados y/o
signados a los profesionales o revisores para continuar su trámite.
2. Tramitar en oportunidad el envío de los documentos a cargo del área, así como el registrar y actualizar en
oportunidad y calidad en la base de datos la información que permitan el control y seguimiento de los
diferentes documentos, expedientes, informes, y demás documentos que produzca o reciba el área, con el
fin de garantizar la custodia y el trámite oportuno al interior de la Alcaldía Local.
3. Apoyar todos los procesos administrativos y operacionales que se desarrollen en torno al proyecto de
depuraciones impulso procesal que desarrolla la Dirección, en cumplimiento a las metas contenidas en el
Plan de Desarrollo Distrital.
4. Preparar los documentos y/o expedientes para su entrega al archivo y su digitalización, conforme las
directrices e instructivos vigentes.
5. Asistir a las reuniones a las que sea citado, para la atención de los asuntos relacionados con el objeto
contractual.
6. Elaborar y entregar mensualmente en oportunidad y calidad, informe y soportes que haya generado en
cumplimiento del objeto y obligaciones contractuales.
7. Las demás que le sean asignadas y que surjan de la naturaleza del contrato</t>
  </si>
  <si>
    <t xml:space="preserve"> 480-2026 CPS-AG (148299)</t>
  </si>
  <si>
    <t xml:space="preserve">	CO1.PCCNTR.9107147</t>
  </si>
  <si>
    <t xml:space="preserve"> ALEIDA ULLOA BUSTOS</t>
  </si>
  <si>
    <t xml:space="preserve"> 481-2026 CPS-AG (148299)</t>
  </si>
  <si>
    <t>CO1.PCCNTR.9107520</t>
  </si>
  <si>
    <t>ANDREA VALENTINA VALBUENA BELLO</t>
  </si>
  <si>
    <t xml:space="preserve"> 482-2026 CPS-AG (148299)</t>
  </si>
  <si>
    <t>CO1.PCCNTR.9107499</t>
  </si>
  <si>
    <t xml:space="preserve"> LISETH JULIETH VELASQUEZ MARTINEZ</t>
  </si>
  <si>
    <t xml:space="preserve"> 483-2026 CPS-AG (145901)</t>
  </si>
  <si>
    <t>CO1.PCCNTR.9097447</t>
  </si>
  <si>
    <t>YAZMIN EDIHT LUCENA VELÁSQUEZ</t>
  </si>
  <si>
    <t xml:space="preserve"> 484-2026 CPS-AG (145901)</t>
  </si>
  <si>
    <t>CO1.PCCNTR.9097655</t>
  </si>
  <si>
    <t>MARIA ASTRID GONZALEZ PARRA</t>
  </si>
  <si>
    <t xml:space="preserve"> 485-2026 CPS-AG (145902)</t>
  </si>
  <si>
    <t xml:space="preserve">	CO1.PCCNTR.9096975</t>
  </si>
  <si>
    <t>EMILSE PAYANENE POVEDA</t>
  </si>
  <si>
    <t xml:space="preserve"> 486-2026 CPS-AG (151263)</t>
  </si>
  <si>
    <t>CO1.PCCNTR.9098860</t>
  </si>
  <si>
    <t>JOSE DANIEL RAMOS GAONA</t>
  </si>
  <si>
    <t xml:space="preserve"> 487-2026 CPS-AG (145898)</t>
  </si>
  <si>
    <t>CO1.PCCNTR.9096436</t>
  </si>
  <si>
    <t>BRAYAN GIOVANNY MORA PULGARIN</t>
  </si>
  <si>
    <t xml:space="preserve"> 488-2026 CPS-AG (145936)</t>
  </si>
  <si>
    <t xml:space="preserve">	CO1.PCCNTR.9101197</t>
  </si>
  <si>
    <t>YURY RODRIGUEZ BEJARANO</t>
  </si>
  <si>
    <t xml:space="preserve"> 489-2026 CPS-P (145956)</t>
  </si>
  <si>
    <t>FDLRUU-CD-202-2026 (145956)</t>
  </si>
  <si>
    <t>https://community.secop.gov.co/Public/Tendering/OpportunityDetail/Index?noticeUID=CO1.NTC.9734163&amp;isFromPublicArea=True&amp;isModal=False</t>
  </si>
  <si>
    <t xml:space="preserve">	CO1.PCCNTR.9099310</t>
  </si>
  <si>
    <t>CO1.BDOS.9717476</t>
  </si>
  <si>
    <t>PRESTAR SERVICIOS PROFESIONALES ESPECIALIZADOS EN EL ÁREA DE GESTIÓN DE DESARROLLO LOCAL PARA EL SEGUIMIENTO INTEGRAL DE LOS PROCESOS PRECONTRACTUALES, CONTRACTUALES Y POSTCONTRACTUALES QUE LE SEAN ASIGNADOS, MEDIANTE EL MONITOREO PERMANENTE DEL CUMPLIMIENTO DE CRONOGRAMAS, COMPROMISOS Y ACTIVIDADES ESTABLECIDAS, DE CONFORMIDAD CON LOS OBJETIVOS Y METAS DEL PLAN DE DESARROLLO LOCAL</t>
  </si>
  <si>
    <t>1 . Realizar seguimiento permanente a los procesos contractuales asignados, verificando el cumplimiento de los
cronogramas, compromisos y metas establecidas.
2 . Monitorear y consolidar información periódica sobre el estado de avance de las actividades precontractuales,
contractuales y postcontractuales elaborando reportes técnicos y administrativos para la Alcaldía Local.
3 . Identificar riesgos, alertas y retrasos en la ejecución de los contratos y realizar el respectivo reporte.
4 . Elaborar actas, informes y memorias de las reuniones de seguimiento en las que participe, garantizando
trazabilidad de los compromisos adquiridos.
5 . Diseñar y actualizar matrices de seguimiento que reflejen el estado real de cada proceso contractual.
6 . Participar en los diferentes espacios, comités de contratación, comités de seguimiento, instancias, invitaciones a
sesiones de la Junta Administradora Local, administración, local, administración distrital y las demás que sean
requeridas por el supervisor del contrato.
7 . Dar respuesta a las solicitudes, requerimientos y derechos de petición que le sean asignados mediante el aplicativo
de gestión de información ORFEO.
8 . Apoyar las demás actividades que se generen y que le sean asignadas por el/la Alcalde/sa Local y/o el apoyo a la
supervisión designado y que surjan de la naturaleza del contrato.</t>
  </si>
  <si>
    <t xml:space="preserve"> 490-2026 CPS-P (148451)</t>
  </si>
  <si>
    <t>CO1.PCCNTR.9106283</t>
  </si>
  <si>
    <t>ANGELICA MARIA AMAYA BENAVIDES</t>
  </si>
  <si>
    <t xml:space="preserve"> 491-2026 CPS-P (148451)</t>
  </si>
  <si>
    <t>CO1.PCCNTR.9101232</t>
  </si>
  <si>
    <t>DANIELA  USTARIZ ORTEGA</t>
  </si>
  <si>
    <t xml:space="preserve"> 492-2026 CPS-P (148452)</t>
  </si>
  <si>
    <t>FDLRUU-CD-203-2026 (148452)</t>
  </si>
  <si>
    <t>https://community.secop.gov.co/Public/Tendering/OpportunityDetail/Index?noticeUID=CO1.NTC.9740098&amp;isFromPublicArea=True&amp;isModal=False</t>
  </si>
  <si>
    <t xml:space="preserve">	CO1.PCCNTR.9110930</t>
  </si>
  <si>
    <t>CO1.BDOS.9722271</t>
  </si>
  <si>
    <t>EUCARIS MURILLO MOSQUERA</t>
  </si>
  <si>
    <t>APOYAR AL (A) ALCALDE (SA) LOCAL EN EL FORTALECIMIENTO E INCLUSIÓN DE LAS COMUNIDADES NEGRAS, AFROCOLOMBIANAS,PALENQUERAS E INDÍGENAS EN EL MARCO DE LA POLÍTICA PÚBLICA DISTRITAL Y LOS ESPACIOS DE PARTICIPACIÓN</t>
  </si>
  <si>
    <t xml:space="preserve">COMUNIDADES NEGRAS </t>
  </si>
  <si>
    <t xml:space="preserve">1 . Articular con los enlaces de la subdirección de asuntos étnicos la realización de un diagnóstico que
evidencie las situaciones de las comunidades negras, afrodescendiente y palenqueras de la localidad y
articular el desarrollo de acciones para mitigar sus necesidades.
2 . Apoyar el fortalecimiento y representar al alcalde local en los espacios de participación, diálogo,
concertación, e interlocución de las comunidades negras,afrocolombianas, palenqueras e indígenas de la
localidad.
3 . Gestionar programas y proyectos en el fondo de desarrollo local que con lleven a la materialización de
la política pública afro4 . prestar el apoyo para atender los requerimientos verbales y escritos que presenten la comunidad negra,
afrocolombiana, palenquera e indígenas residentes en el distrito capital en el ámbito local.
5 . realizar el seguimiento en la materialización de los proyectos, programas y actividades que se desarrollen
en beneficio de la comunidad negra,afrodescendiente, palenquera e indígena residente en la localidad.
6 . las demás que por su naturaleza le sean atribuidas por el/ la supervisor(a)conforme al objeto y alcance
del contrato.
</t>
  </si>
  <si>
    <t xml:space="preserve"> 493-2026 CPS-AG (148456)</t>
  </si>
  <si>
    <t>FDLRUU-CD-204-2026 (148456)</t>
  </si>
  <si>
    <t>https://community.secop.gov.co/Public/Tendering/OpportunityDetail/Index?noticeUID=CO1.NTC.9744208&amp;isFromPublicArea=True&amp;isModal=False</t>
  </si>
  <si>
    <t xml:space="preserve">	CO1.PCCNTR.9108517</t>
  </si>
  <si>
    <t>CO1.BDOS.9723818</t>
  </si>
  <si>
    <t>GUSTAVO ALONSO PAEZ SILVA</t>
  </si>
  <si>
    <t>1. apoyar la realización de funciones de carácter técnico y administrativo en temas de participación con el fin
de facilitar el desarrollo de ejecución eficiente y efectivo de las actividades
2. apoyar en temas de participación relacionados con la gestión de asuntos referentes a disponibilidad de
espacios, equipos transporte, suministros y demás elementos requeridos para el desarrollo de las actividades.
3. acompañar a la alcaldía local técnicamente en los consejos locales o instancias de participación en los que
se le requiera, proyectar actas de reuniones y compromisos.4. apoyar la asistencia y atención a la ciudadanía relacionado con el plan de desarrollo local y sus programas,
proyectos e iniciativas de participación ciudadana.
5. apoyar la recepción y/o proyección de documentos que le sean asignados a través del aplicativo orfeo y
una vez finalizado, gestionar la disposición física o digital del mismo.
6. asistir a las reuniones, comités, capacitaciones, entre otros que se ledeleguen evidenciando la participación
y el cargue de información relacionada.
7. apoyar las tareas de gestión documental de la oficina de participación mediante disposición digital y física
de los documentos que reciban la totalidad de los profesionales de esa área
8. las demás obligaciones que se le asignen y que surjan de la naturaleza del contrato.</t>
  </si>
  <si>
    <t>494-2026 CPS-AG (147753)</t>
  </si>
  <si>
    <t xml:space="preserve">	CO1.PCCNTR.9108908</t>
  </si>
  <si>
    <t>SANDRA MILENA LUENGAS PINZON</t>
  </si>
  <si>
    <t>495-2026 CPS-AG (151263)</t>
  </si>
  <si>
    <t xml:space="preserve">	CO1.PCCNTR.9100210</t>
  </si>
  <si>
    <t>VICTOR MAURICIO BUITRAGO TORO</t>
  </si>
  <si>
    <t xml:space="preserve"> 496-2026 CPS-P (145919)</t>
  </si>
  <si>
    <t>CO1.PCCNTR.9103895</t>
  </si>
  <si>
    <t>ERIKA LIZETH ROJAS RONDON</t>
  </si>
  <si>
    <t>497-2026 CPS-AG (147753)</t>
  </si>
  <si>
    <t>CO1.PCCNTR.9099200</t>
  </si>
  <si>
    <t>OSCAR IVAN CALDERON CIFUENTES</t>
  </si>
  <si>
    <t xml:space="preserve"> 498-2026 CPS-P (145964)</t>
  </si>
  <si>
    <t>FDLRUU-CD-205-2026 (145964)</t>
  </si>
  <si>
    <t>https://community.secop.gov.co/Public/Tendering/OpportunityDetail/Index?noticeUID=CO1.NTC.9741258&amp;isFromPublicArea=True&amp;isModal=False</t>
  </si>
  <si>
    <t>CO1.PCCNTR.9105176</t>
  </si>
  <si>
    <t>CO1.BDOS.9723947</t>
  </si>
  <si>
    <t xml:space="preserve">YENNY MERCEDES LOPEZ CARRION </t>
  </si>
  <si>
    <t>1 . Elaborar diagnosticos/ documentos y/o informes entre otros relacionados con los Proyectos de Inversion y
temas que se relaciones con el Plan de Desarrollo Local de Rafael Uribe Uribe requeridos por el Alcalde local de
Rafael Urie Uribe dando estricto cumplimiento al plazo requerido
2 . Realizar el seguimiento a la ejecución de los recursos y metas del Plan de Desarrollo Local y/o Proyectos de
inversión asignados por el supervisor (a) del Fondo de Desarrollo Rafael Uribe Uribe para lo cual deberá presentar
mensualmente informes de gestion
3 . Elaborar los estudios previos, anexos tecnicos, estudio del sector, matriz de riesgos, estudio de mercado entre
otros en su parte técnica durante la fase precontractual de los procesos derivados de (los) Proyectos de Inversión
donde sea designado por el supervisor (a) del Fondo de Desarrollo Rafael Uribe Uribe
4 . Verificar, calificar y evaluar técnicamente las propuestas para los procesos de contratacion que le sean asignados
por el supervisor (a) del contrato
5 . Participar en las reuniones, citaciones de la junta de administracion Local, comités de contratación, comités
técnicos de seguimiento, reuniones, actividades de la administracion local, distrital, capacitaciones, entre otros donde
sea designado (a) por el supervisor del contrato
6 . Elaborar las respuestas a las solicitudes y/o requerimientos de diferentes indole que por competencia le sean
asignados por el supervisor (a) del contrato dando cumplimiento estricto a los tiempos que exige la norma.7 . Realizar el seguimiento técnico, administrativo, financiero y contable de los procesos contractuales donde sea
designado como apoyo a la supervisión en el marco de lo previsto en el manual de supervisión de la Secretaría
Distrital de Gobierno.
8 . Entregar, mensualmente informe de actividades, adjuntando las evidencias que soportan la ejecución de las
obligaciones específicas
9 . Apoyar las demás actividades que se generen en la ejecución del contrato y que le sean asignadas por el Alcalde
Local y/o el supervisor (a) del contrato y que surjan de la Naturaleza del Contrato</t>
  </si>
  <si>
    <t>i</t>
  </si>
  <si>
    <t xml:space="preserve"> 499-2026 CPS-AG (145910)</t>
  </si>
  <si>
    <t>CO1.PCCNTR.9201681</t>
  </si>
  <si>
    <t xml:space="preserve">JULIO CESAR ROMERO BELTRAN </t>
  </si>
  <si>
    <t xml:space="preserve"> 500-2026 CPS-AG (145920)</t>
  </si>
  <si>
    <t>FDLRUU-CD-206-2026 (145920)</t>
  </si>
  <si>
    <t>https://community.secop.gov.co/Public/Tendering/OpportunityDetail/Index?noticeUID=CO1.NTC.9745995&amp;isFromPublicArea=True&amp;isModal=False</t>
  </si>
  <si>
    <t>CO1.PCCNTR.9111383</t>
  </si>
  <si>
    <t>CO1.BDOS.9486928</t>
  </si>
  <si>
    <t>MARISELA MUÑOZ HERNANDEZ</t>
  </si>
  <si>
    <t>PRESTAR SERVICIOS TECNICOS EN EL ÁREA DE GESTIÓN DEL DESARROLLO LOCAL, COMO APOYO EN LOS PROCESOS Y PROCEDIMIENTOS ASOCIADOS CON EL PRESUPUESTO Y LA CONTABILIDAD DE LA ALCALDÍA LOCAL DE RAFAEL URIBE URIBE</t>
  </si>
  <si>
    <t>1. Prestar apoyo en la revisión de los documentos, previo al proceso de causación y a la programación de pagos
mensualmente en el FDL RUU.
2. Generar las órdenes de pago de cada uno de los contratos en los aplicativos destinados por la Secretaria
Distrital de Hacienda y radicar con el abogado del fondo para ser anexados a los expedientes contractuales.
3. Apoyar en la organización, rotulación, almacenamiento y entrega de archivo, atendiendo los estándares y
directrices de gestión documental.
4. Proyectar los documentos u oficios, dar respuesta oportuna a la correspondencia que le sea asignada a través
del aplicativo ORFEO o correo institucional.
5. Las demás obligaciones que se le asignen y/o que surjan de la naturaleza del Contrato</t>
  </si>
  <si>
    <t xml:space="preserve"> 501-2026 CPS-P (145948)</t>
  </si>
  <si>
    <t>FDLRUU-CD-207-2026 (145948)</t>
  </si>
  <si>
    <t>https://community.secop.gov.co/Public/Tendering/OpportunityDetail/Index?noticeUID=CO1.NTC.9743886&amp;isFromPublicArea=True&amp;isModal=False</t>
  </si>
  <si>
    <t xml:space="preserve">	CO1.PCCNTR.9110445</t>
  </si>
  <si>
    <t>CO1.BDOS.9726097</t>
  </si>
  <si>
    <t>LUZ OMAIRA HIDALGO BOLIVAR</t>
  </si>
  <si>
    <t>APOYAR JURÍDICAMENTE A LA JUNTA ADMINISTRADORA LOCAL CON EL FIN DE CONTRIBUIR AL ADECUADO CUMPLIMIENTO DE LAS ATRIBUCIONES A SU CARGO</t>
  </si>
  <si>
    <t>1. Orientar jurídicamente a la Junta Administradora Local en el cumplimiento de las atribuciones a su cargo de
conformidad con la normatividad vigente.
2. Brindar apoyo en la revisión y/o proyección jurídica de los acuerdos locales de la Junta Administradora Local
y demás actos administrativos, conforme con la normatividad vigente.
3. Elaborar y revisar los requerimientos, derechos de petición y/o solicitudes de información que deba atender
la Junta Administradora Local.
4. Asistir jurídicamente a la Junta Administradora Local en las sesiones, mesas de trabajo, comités y eventos de
acuerdo con los temas que le sean designados.
5. Revisar, analizar y proyectar respuesta oportuna a la totalidad de las solicitudes que le sean asignadas
relacionadas con temas jurídicos.
6. Orientar en la interpretación jurídica del reglamento interno de la Junta Administradora Local.
7. Las demás que le sean asignadas y que estén relacionadas con el objeto del contrato.</t>
  </si>
  <si>
    <t xml:space="preserve"> 502-2026 CPS-AG (151798)</t>
  </si>
  <si>
    <t xml:space="preserve">	CO1.PCCNTR.9108007</t>
  </si>
  <si>
    <t>VALENTINA SALAS CARDOZO</t>
  </si>
  <si>
    <t xml:space="preserve"> 503-2026 CPS-AG (145908)</t>
  </si>
  <si>
    <t xml:space="preserve">	CO1.PCCNTR.9109779</t>
  </si>
  <si>
    <t xml:space="preserve">SANTIAGO BARRANTES MORENO
</t>
  </si>
  <si>
    <t>DEIVI ORLANDO QUEVEDO BARRERO</t>
  </si>
  <si>
    <t xml:space="preserve"> 504-2026 CPS-AG (145936)</t>
  </si>
  <si>
    <t>CO1.PCCNTR.9104339</t>
  </si>
  <si>
    <t>NELLY YAMILE GOMEZ REYES</t>
  </si>
  <si>
    <t xml:space="preserve"> 505-2026 CPS-P (145483)</t>
  </si>
  <si>
    <t>FDLRUU-CD-208-2026 (145483)</t>
  </si>
  <si>
    <t>https://community.secop.gov.co/Public/Tendering/OpportunityDetail/Index?noticeUID=CO1.NTC.9742642&amp;isFromPublicArea=True&amp;isModal=False</t>
  </si>
  <si>
    <t>CO1.PCCNTR.9108395</t>
  </si>
  <si>
    <t>CO1.BDOS.9724995</t>
  </si>
  <si>
    <t>JUAN CAMILO AVELLANEDA ARDILA</t>
  </si>
  <si>
    <t>PRESTAR SERVICIOS PROFESIONALES PARA APOYAR TÉCNICAMENTE LAS DISTINTAS ETAPAS DE LOS PROCESOS DE COMPETENCIA DE LA ALCALDÍA LOCAL PARA LA DEPURACIÓN DE LAS ACTUACIONES ADMINISTRATIVAS</t>
  </si>
  <si>
    <t>1. Asistir, acompañar y brindar apoyo técnico a los diferentes operativos -IVC y visitas en materia de
urbanismo, espacio público o actividad económicas que le sean asignadas, así como realizar los respectivos
informes y/o traslados, según corresponda, en los términos y formatos establecidos. En las visitas que se
realicen en materia de urbanismo, debe verificar que las obras cumplan lo contenido en la norma de sismo
resistencia vigente, lo anterior, sin perjuicio de las demás verificaciones que respecto al cumplimiento de las
licencias de construcción deba realizar según lo contenido en la normatividad vigente.
2. Realizar el registro y cargue de los informes técnicos en oportunidad y calidad en el SI ACTUA y/o la
herramienta interna correspondiente, atendiendo las indicaciones y los tiempos establecidos por la entidad. .
3. Presentar una propuesta mensual de actividades a ejecutar al profesional designado por el alcalde Local que
contenga como mínimo la programación georreferenciada de las actividades a llevar a cabo en el territorio
al igual que el tiempo de dedicación y entrega de informes.4. Estar actualizado y utilizar las plataformas tecnológicas, aplicativos distritales, planos, planchas catastrales y
demás herramientas avaladas por las instancias técnicas estatales como soporte adicional a los informes
presentados.
5. Garantizar los mecanismos de movilidad que le permitan realizar los desplazamientos en la localidad para
la correcta ejecución de las visitas programadas o requeridas.
6. Asistir a las reuniones a las que sea citado, así como a los comités (invitado o delegado), charlas o eventos
relacionados con el objeto contractual.
7. Elaborar y entregar mensualmente en oportunidad y calidad informe y soportes que haya generado en
cumplimiento del objeto y obligaciones contractuales.
8. Proyectar, revisar y gestionar en oportunidad y calidad el insumo y/o las respuestas de las diferentes PQRS,
así como de requerimientos de autoridades y/o entes de control, que le sean asignados, así como cumplir
dentro del término legal o institucional su envío y cierre correcto en el aplicativo ORFEO o el que haga sus
veces.
9. Las demás que se le asignen y que surjan de la naturaleza del contrato.</t>
  </si>
  <si>
    <t xml:space="preserve"> 506-2026 CPS-P (145958)</t>
  </si>
  <si>
    <t xml:space="preserve">	CO1.PCCNTR.9105713</t>
  </si>
  <si>
    <t>YEFFERSON ANTOLYN ALTAMIRANDA BUITRAGO</t>
  </si>
  <si>
    <t xml:space="preserve"> 507-2026 CPS-P (145964)</t>
  </si>
  <si>
    <t xml:space="preserve">	CO1.PCCNTR.9106319</t>
  </si>
  <si>
    <t>CRISTIAN DAVID GONZALEZ VALDERRA</t>
  </si>
  <si>
    <t>508-2026 CPS-AG (147753)</t>
  </si>
  <si>
    <t xml:space="preserve">	CO1.PCCNTR.9108072</t>
  </si>
  <si>
    <t>JOHN FREDY ROJAS RODRIGUEZ</t>
  </si>
  <si>
    <t xml:space="preserve"> 509-2026 CPS-P (145747)</t>
  </si>
  <si>
    <t>FDLRUU-CD-209-2026 (145747)</t>
  </si>
  <si>
    <t>https://community.secop.gov.co/Public/Tendering/OpportunityDetail/Index?noticeUID=CO1.NTC.9754508&amp;isFromPublicArea=True&amp;isModal=False</t>
  </si>
  <si>
    <t>CO1.PCCNTR.9119045</t>
  </si>
  <si>
    <t>CO1.BDOS.9733108</t>
  </si>
  <si>
    <t>ARMANDO JOSE VIZCAINO ORTIZ</t>
  </si>
  <si>
    <t xml:space="preserve">1. Asistir, acompañar y brindar apoyo técnico a los diferentes operativos -IVC y visitas en materia de
urbanismo, espacio público o actividad económicas que le sean asignadas, así como realizar los respectivos
informes y/o traslados, según corresponda, en los términos y formatos establecidos. En las visitas que se
realicen en materia de urbanismo, debe verificar que las obras cumplan lo contenido en la norma de sismo
resistencia vigente, lo anterior, sin perjuicio de las demás verificaciones que respecto al cumplimiento de las
licencias de construcción deba realizar según lo contenido en la normatividad vigente.
2. Realizar el registro y cargue de los informes técnicos en oportunidad y calidad en el SI ACTUA y/o la
herramienta interna correspondiente, atendiendo las indicaciones y los tiempos establecidos por la entidad.
3. Presentar una propuesta mensual de actividades a ejecutar al profesional designado por el alcalde Local que
contenga como mínimo la programación georreferenciada de las actividades a llevar a cabo en el territorio
al igual que el tiempo de dedicación y entrega de informes 4. Estar actualizado y utilizar las plataformas tecnológicas, aplicativos distritales, planos, planchas catastrales y
demás herramientas avaladas por las instancias técnicas estatales como soporte adicional a los informes
presentados.
5. Garantizar los mecanismos de movilidad que le permitan realizar los desplazamientos en la localidad para
la correcta ejecución de las visitas programadas o requeridas
6. Asistir a las reuniones a las que sea citado, así como a los comités (invitado o delegado), charlas o eventos
relacionados con el objeto contractual.
7. Elaborar y entregar mensualmente en oportunidad y calidad informe y soportes que haya generado en
cumplimiento del objeto y obligaciones contractuales.
8. Proyectar, revisar y gestionar en oportunidad y calidad el insumo y/o las respuestas de las diferentes PQRS,
así como de requerimientos de autoridades y/o entes de control, que le sean asignados, así como cumplir
dentro del término legal o institucional su envío y cierre correcto en el aplicativo ORFEO o el que haga sus
veces.
9. Las demás que se le asignen y que surjan de la naturaleza del contrato.
</t>
  </si>
  <si>
    <t>lV</t>
  </si>
  <si>
    <t xml:space="preserve"> 510-2026 CPS-P (145747)</t>
  </si>
  <si>
    <t xml:space="preserve">	CO1.PCCNTR.9119122</t>
  </si>
  <si>
    <t>CESAR AUGUSTO MALAGON GOMEZ</t>
  </si>
  <si>
    <t xml:space="preserve"> 511-2026 CPS-P (145604)</t>
  </si>
  <si>
    <t>CO1.PCCNTR.9115397</t>
  </si>
  <si>
    <t>DIANA CAROLINA PINZON PEREZ </t>
  </si>
  <si>
    <t xml:space="preserve"> 512-2026 CPS-AG (145909)</t>
  </si>
  <si>
    <t>FDLRUU-CD-210-2026 (145909)</t>
  </si>
  <si>
    <t>https://community.secop.gov.co/Public/Tendering/OpportunityDetail/Index?noticeUID=CO1.NTC.9747909&amp;isFromPublicArea=True&amp;isModal=False</t>
  </si>
  <si>
    <t xml:space="preserve">	CO1.PCCNTR.9111899</t>
  </si>
  <si>
    <t>CO1.BDOS.9478829</t>
  </si>
  <si>
    <t>EDGAR ARTURO RINCON WALTEROS </t>
  </si>
  <si>
    <t>1. Apoyar el proceso de clasificación, notificación y entrega de la correspondencia interna y externa, fijación de
avisos y documentos generados por la Alcaldía Local de Rafael Uribe Uribe, Conforme a los lineamientos
establecidos por la Secretaría Distrital de Gobierno.de Gobierno, así como entregar la justificación escrita y/o reporte de las causas que ocasionaron la no entrega
oportuna de la correspondencia encomendada, si fuere el caso.
5. Diligenciar los Formatos de Devolución de Comunicaciones GDI-GPD-F005 y de Notificación de entrega
código GDI-GPD-F131, según sea el caso, cada vez que se requiera.
6. Las demás que se le asignen y que surjan de la naturaleza del Contrato.
2. Verificar que las comunicaciones externas e internas, avisos y documentos que recibe y entrega, se encuentren
completos, organizados, foliados y debidamente relacionados en las planillas respectivas.
3. Establecer diariamente el itinerario de entrega de las comunicaciones externas e internas, avisos y documentos,
atendiendo el orden de prioridad que le haya indicado el correspondiente supervisor.
4. Entregar diariamente al Centro de Documentación e Información -CDI de la localidad, los acuses de recibo
de las comunicaciones externas e internas y documentos entregados, dentro de los 5 días hábiles siguientes a
su recibo, para su digitalización en el Aplicativo de Gestión Documental - ORFEO de la Secretaría Distrital</t>
  </si>
  <si>
    <t xml:space="preserve"> 513-2026 CPS-AG (151799)</t>
  </si>
  <si>
    <t>CO1.PCCNTR.9120194</t>
  </si>
  <si>
    <t>EDWIN JULIAN BERMUDEZ MAHECHA</t>
  </si>
  <si>
    <t>Celebrado o por iniciar</t>
  </si>
  <si>
    <t xml:space="preserve"> 514-2026 CPS-AG (145914)</t>
  </si>
  <si>
    <t xml:space="preserve">	CO1.PCCNTR.9118880</t>
  </si>
  <si>
    <t>WILLIAM ROELFI CANO RICO</t>
  </si>
  <si>
    <t>ROSMAN TIBAQUIRA GUTIERREZ</t>
  </si>
  <si>
    <t>suspension 14 dias del 27 abril al 10 de mayo -REACTIVA 11 D E MAYO</t>
  </si>
  <si>
    <t>515-2026 CPS-P (145965)</t>
  </si>
  <si>
    <t>CO1.PCCNTR.9154588</t>
  </si>
  <si>
    <t>HILDA ALEXANDRA MORENO MURCIA</t>
  </si>
  <si>
    <t xml:space="preserve"> 516-2026 CPS-P (152928)</t>
  </si>
  <si>
    <t>FDLRUU-CD-211-2026 (152928)</t>
  </si>
  <si>
    <t>https://community.secop.gov.co/Public/Tendering/OpportunityDetail/Index?noticeUID=CO1.NTC.9788760&amp;isFromPublicArea=True&amp;isModal=False</t>
  </si>
  <si>
    <t>CO1.PCCNTR.9157108</t>
  </si>
  <si>
    <t>CO1.BDOS.9767205</t>
  </si>
  <si>
    <t>ORLANDO ANTONIO CHINGATE CABRERA</t>
  </si>
  <si>
    <t>1. Clasificar los expedientes asignados por vigencia y tipologías: espacio público, establecimientos de
comercio Ley 232 de 1995 y régimen de obras y urbanismo
2. Analizar jurídicamente los expedientes asignados, emitir el respectivo concepto de acuerdo con la
revisión realizada para establecer la actuación jurídica a seguir conforme con la naturaleza del proceso
que corresponda.
3. Determinar del reparto asignado, los expedientes que pueden ser archivados a partir de las causales de
caducidad y/o prescripción y/o pérdida de fuerza de ejecutoria del acto administrativo.
4. Proyectar los actos administrativos correspondientes, conforme con la normatividad vigente, que
permitan impulsar efectivamente los expedientes propendiendo por una decisión de fondo y/o su
oportuna terminación o cierre y presentarlos al profesional que cumpla con el rol de supervisión
estratégica de depuración e impulso procesal local para su revisión.
5. Ajustar los proyectos de actos administrativos a partir de las observaciones y/o modificaciones
sugeridas por el profesional que cumpla con el rol de supervisión estratégica de depuración e impulso
procesal local de la Alcaldía, o quien este designe.6. Proyectar para firma del alcalde local las solicitudes de información y/o concepto dirigidas a las
instancias distritales competentes y realizar su respectivo seguimiento.
7. Realizar seguimiento a las visitas técnicas solicitadas y a la oportuna entrega del correspondiente
informe.
8. Revisar, analizar y proyectar respuesta oportuna a la totalidad de las solicitudes que le sean asignadas,
en el aplicativo institucional ORFEO y presentarlos al Profesional que cumpla con el rol de
supervisión estratégica de depuración e impulso procesal local de la Alcaldía, para su revisión.
9. Incorporar al expediente físico los actos administrativos y/o la documentación generada por cada
impulso procesal realizado.
10. Realizar los trámites necesarios a la Alcaldía Local para surtir el trámite de notificación personal y
mediante edicto de los actos administrativos y decisiones, en los términos de la Ley 1437 de 2011.
11. Registrar correctamente en el Aplicativo SI ACTUA la actuación realizada en cada uno de los
expedientes asignados.
12. Asistir a las reuniones a las que sea citado o designado, para la atención de los asuntos relacionados
con el objeto contractual</t>
  </si>
  <si>
    <t xml:space="preserve"> 517-2026 CPS-P (145725)</t>
  </si>
  <si>
    <t>CO1.PCCNTR.9155501</t>
  </si>
  <si>
    <t xml:space="preserve">VICTOR ALFONSO GALINDO OSORIO 
</t>
  </si>
  <si>
    <t>RICARDO CASTAÑEDA CALDERON</t>
  </si>
  <si>
    <t>1. Analizar, sustanciar, revisar, subsanar y gestionar de manera oportuna y con calidad, bajo la normativa 
vigente, todos los trámites que correspondan para la depuración, archivo e impulso de las actuaciones 
administrativas a cargo del Alcalde Local, garantizando su atención dentro de los plazos internos 
establecidos. 
2. Realizar seguimiento y revisión a las visitas técnicas solicitadas y a la oportuna entrega del correspondiente 
informe. 
3. Realizar las notificaciones de los actos administrativos proferidos por la Alcaldía Local. 
4. Atender en oportunidad y calidad a los ciudadanos o usuarios en los asuntos de su competencia. 
5. Realizar verificación del expediente físico y/o digital asignado, con el fin de que este cuente, entre otros, 
con el debido proceso, competencia, revisión de términos, notificación efectiva, una correcta foliación, 
documentos suscritos e incorporados de acuerdo al trámite y actuaciones procesales y administrativas 
surtidas, según corresponda. 6. Proyectar, revisar en oportunidad y calidad el insumo y/o las respuestas de las diferentes PQRS, así como 
de requerimientos de autoridades y/o entes de control, que le sean asignados, así como cumplir dentro del 
término legal o institucional su envío y cierre en el aplicativo ORFEO. 
7. Registrar correctamente en el Aplicativo SI ACTUA la actuación realizada en cada uno de los expedientes 
asignados, cuando le sea requerido. 
8. Asistir a las reuniones a las que sea citado, así como a los comités (invitado o delegado), charlas o eventos 
relacionados con el objeto contractual. 
9. Elaborar y entregar mensualmente en oportunidad y calidad, informe y soportes que haya generado en 
cumplimiento del objeto y obligaciones contractuales. 
10. Las demás que le sean asignadas y que surjan de la naturaleza del contrato</t>
  </si>
  <si>
    <t xml:space="preserve"> 518-2026 CPS-P (152928)</t>
  </si>
  <si>
    <t>CO1.PCCNTR.9156942</t>
  </si>
  <si>
    <t>JAVIER DARIO RIAÑO CASTILLO</t>
  </si>
  <si>
    <t xml:space="preserve"> 519-2026 CPS-P (152928)</t>
  </si>
  <si>
    <t xml:space="preserve">	CO1.PCCNTR.9207773</t>
  </si>
  <si>
    <t>JESUS MATEO MENDEZ GARAY</t>
  </si>
  <si>
    <t>Terminado</t>
  </si>
  <si>
    <t xml:space="preserve"> 520-2026 CPS-P (152928)</t>
  </si>
  <si>
    <t xml:space="preserve">	CO1.PCCNTR.9210232</t>
  </si>
  <si>
    <t>SONIA JANETH MOLANO SEPULVEDA </t>
  </si>
  <si>
    <t xml:space="preserve"> 521-2026 CPS-P (151262)</t>
  </si>
  <si>
    <t xml:space="preserve">	CO1.PCCNTR.9165334</t>
  </si>
  <si>
    <t xml:space="preserve"> JOHN STIVE RODRIGUEZ PIEDRAHITA</t>
  </si>
  <si>
    <t xml:space="preserve"> 522-2026 CPS-AG (151799)</t>
  </si>
  <si>
    <t xml:space="preserve">	CO1.PCCNTR.9244819</t>
  </si>
  <si>
    <t>RAFAEL ARMANDO ROA BAQUERO</t>
  </si>
  <si>
    <t>suspension  9 dias del 13 al 21 de mayo Reinicio 22 de mayo</t>
  </si>
  <si>
    <t xml:space="preserve"> 523-2026 CPS-AG (147847)</t>
  </si>
  <si>
    <t>FDLRUU-CD-212-2026 (147847)</t>
  </si>
  <si>
    <t>https://community.secop.gov.co/Public/Tendering/OpportunityDetail/Index?noticeUID=CO1.NTC.9883491&amp;isFromPublicArea=True&amp;isModal=False</t>
  </si>
  <si>
    <t xml:space="preserve">	CO1.PCCNTR.9252352</t>
  </si>
  <si>
    <t>CO1.BDOS.9863460</t>
  </si>
  <si>
    <t>KARENT SORANLLY ANGULO QUIÑONES</t>
  </si>
  <si>
    <t>DESPACHOS COMISORIOS</t>
  </si>
  <si>
    <t>1. Apoyar el tramite y procedimiento de los despachos comisorios que por competencia le corresponden a la
Alcaldia Local de Rafael Uribe Uribe.
2. Apoyar en la proyección de los diferentes oficios, actuaciones procesales y pronunciamientos remitidos por
los jueces de la Republica con ocasión del tramite de los Despachos Comisorios radicados en la Alcaldia
Local de Rafael Uribe Uribe.
3. Apoyar la programación y realización de las diligencias de Despachos Comisorios.
4. Brindar apoyo y acompañamiento administrativo, operativo a temas específicos que le sean encomendados
por la Alcaldia Local, relacionadas con el objeto contractual.
5. Atender los requerimientos de entidades y ciudadanos que tengan relación con los asuntos asignados.6. Asistir a las audiencias como apoyo administrativo cuando el supervisor o apoyo a la supervision lo requeria.
7. Atender al publico en la Alcaldia Local de Rafael Uribe Uribe en temas relacionados con el objeto
contractual.
8. Responder en los terminos otorgados por la normatividad vigente, todas las peticiones y solicitudes
ciudadanas que hayan sido asignadas en el sistema de Gestion Documental – Orfeo.
9. Las demás que demande la Administración Local a traves de su supervisor, que correspondan a la naturaleza
del contrato y que sean necesarias para la consecución del fin del objeto contractual.</t>
  </si>
  <si>
    <t xml:space="preserve"> 524-2026 CPS-AG (151799)</t>
  </si>
  <si>
    <t>CO1.PCCNTR.9284620</t>
  </si>
  <si>
    <t>DANIEL ANDRÉS RODRÍGUEZ CLAVIJO </t>
  </si>
  <si>
    <t>SUSPENSION 29 DIAS DEL 22 DE MAYO AL 18 DE JUNIO-REINICIO 19 DE JUNIO</t>
  </si>
  <si>
    <t xml:space="preserve"> 525-2026 (153562)</t>
  </si>
  <si>
    <t>FDLRUU-CD-213-2026 (153562)</t>
  </si>
  <si>
    <t>https://community.secop.gov.co/Public/Tendering/OpportunityDetail/Index?noticeUID=CO1.NTC.9931832&amp;isFromPublicArea=True&amp;isModal=False</t>
  </si>
  <si>
    <t>Contratos de prestación de servicios</t>
  </si>
  <si>
    <t>CO1.PCCNTR.9298688</t>
  </si>
  <si>
    <t>CO1.BDOS.9907214</t>
  </si>
  <si>
    <t>ASCENSORES SCHINDLER DE COLOMBIA S.A.S.</t>
  </si>
  <si>
    <t>NIT</t>
  </si>
  <si>
    <t>PRESTAR EL SERVICIO DE MANTENIMIENTO INTEGRAL DEL ASCENSOR SCHINDLER DE PROPIEDAD DE LA ALCALDIA LOCAL DE RAFAEL URIBE URIBE, QUE INCLUYE EL MANTENIMIENTO PREVENTIVO Y CORRECTIVO Y EL SUMINISTRO E INSTALACIÓN DE REPUESTOS, ASÍ COMO REALIZAR ACOMPAÑAMIENTO Y ASESORÍA AL PROCESO DE CERTIFICACIÓN ANUAL DEL EQUIPO</t>
  </si>
  <si>
    <t>2.2. Funcionamiento</t>
  </si>
  <si>
    <t>Servicio de mantenimiento y
reparación de ascensores</t>
  </si>
  <si>
    <t>O2120202008078715701</t>
  </si>
  <si>
    <t>30 30-Servicios de Mantenimiento y/o Reparación</t>
  </si>
  <si>
    <t>ALVARO DE JESUS APARICIO CELY</t>
  </si>
  <si>
    <t>Edna Rocio Valenzuela Jimenez</t>
  </si>
  <si>
    <t>1. Presentar al momento de la suscripción del acta de inicio, el
cronograma de los mantenimientos mensuales considerando las especificaciones del proceso y dar
cumplimiento a la misma. 2. Ejecutar en forma eficaz y oportuna, todos los servicios y actividades descritos en
los anexos contractuales, cumpliendo cabalmente con el objeto del contrato, con las especificaciones técnicas
establecidas por EL FONDO DE DESARROLLO LOCAL DE RAFAEL URIBE URIBE y con la
normatividad vigente. 3. Adelantar el mantenimiento preventivo en los días y horas programados, de acuerdo
con el cronograma aprobado. El supervisor de apoyo revisará y aprobará la reprogramación de un servicio, en
caso de que se presenten situaciones que así lo ameriten. 4. Atender los llamados de emergencia por fallas en el
normal funcionamiento del ascensor, las veinticuatro (24) horas del día, incluidos días feriados, enviando por
su cuenta el personal necesario y atendiendo el servicio en máximo ocho (8) horas desde la comunicación formal
por parte del supervisor del contrato. En caso de personas atrapadas, el tiempo de respuesta será de máximo
una (1) hora, y tendrá siempre prioridad sobre otro tipo de llamadas. 5. Mantener actualizado al supervisor en
el caso de que existan cambios en las líneas de atención con el fin de garantizar canales de comunicación
efectivos. 6. Emplear personal competente, calificado y capacitado para realizar el mantenimiento del ascensor
marca SCHINDLER ubicado en las instalaciones del FDLRUU. 7. Realizar el suministro de los repuestos
nuevos, originales y genuinos necesarios para el buen funcionamiento del ascensor objeto del contrato. El
contratista compondrá y/o reemplazará únicamente las piezas que se requieran por causas del desgaste
producido por el normal funcionamiento del equipo, previa revisión y aprobación de la supervisión de
FDLRUU, 8. Suministrar e instalar los repuestos requeridos incluidos en el anexo técnico del contrato y ofrecer
una garantía mínima de un (1) año por los productos nuevos instalados. En el momento en que se determine
que es necesario el reemplazo de una pieza que no esté incluida dentro del anexo técnico, se deberá informar
al supervisor del contrato, mediante informe detallado y las respectivas cotizaciones. La entidad realizará el
estudio respectivo para verificar que corresponde a precios de mercado y solicitará las aclaraciones o ajustes al
precio cotizado en caso de ser necesario. El precio por pagar para estos elementos será el pactado y aprobado
por la supervisión de FDLRUU, mediante comunicación formal. En todo caso, la entidad no pagará más del
10% del valor del estudio del sector realizado por el área para cada pieza. 9. Acompañar y asesorar el proceso
de inspección y certificación anual del ascensor, de manera que el ascensor propiedad del FDLRUU, obtenga
el certificado correspondiente. 10. Asumir los gastos de transporte en el evento que se requiera desmontar
partes o repuestos para llevarlos a las instalaciones o talleres previstos por el contratista, con el fin de someterlos
a pruebas, inspecciones y reparaciones. Para ello se suscribirá orden de salida de los elementos y el contratista
se hará responsable directo de la pérdida o avería mientras se encuentren por fuera de las instalaciones del
FDLRUU. 11. Utilizar las medidas de seguridad necesarias para evitar los accidentes durante la realización de
los mantenimientos. Para ello, el personal que realizará el mantenimiento deberá presentar la certificación para trabajo seguro en alturas y contar con los elementos y equipos de protección contra caídas certificados de
conformidad con la normatividad vigente. 12. Elaborar un informe relacionando las actividades realizadas
durante el mantenimiento preventivo y/o correctivo, que incluya el registro fotográfico de las mismas. Dicho
documento será el soporte de ejecución para el trámite de pago respectivo. 13. Cumplir y hacer cumplir al
personal destinado para las actividades, las normas laborales sobre seguridad industrial y salud ocupacional
suministrando todos los elementos que se requieran.14. Mantener los valores unitarios establecidos en la oferta,durante toda la vigencia del contrato. 15. Adquirir las respectivas garantías solicitadas en el estudio previo.</t>
  </si>
  <si>
    <t>NO APLICA</t>
  </si>
  <si>
    <t xml:space="preserve"> 526-2026 CPS-P (145604)</t>
  </si>
  <si>
    <t>CO1.PCCNTR.9302557</t>
  </si>
  <si>
    <t>SHARAY VALERIA OROZCO RODRIGUEZ</t>
  </si>
  <si>
    <t>527-2026 CPS-P (148377)</t>
  </si>
  <si>
    <t>CO1.PCCNTR.9305015</t>
  </si>
  <si>
    <t xml:space="preserve">DORA AIDE HURTADO CLAVIJO
</t>
  </si>
  <si>
    <t>VALENTINA BEJARANO GONZALEZ</t>
  </si>
  <si>
    <t>OC-162804</t>
  </si>
  <si>
    <t>https://operaciones.colombiacompra.gov.co/tienda-virtual-del-estado-colombiano/ordenes-compra/162804</t>
  </si>
  <si>
    <t>Seleccion abreviada Acuerdo Marco</t>
  </si>
  <si>
    <t>Suministro</t>
  </si>
  <si>
    <t xml:space="preserve">UNION TEMPORAL PLUS 5G
</t>
  </si>
  <si>
    <t>SERVICIOS INSTITUCIONALES COSMOS SAS/PLUSASEO  SAS BIC</t>
  </si>
  <si>
    <t>901.669.752-0     900.565.659-2</t>
  </si>
  <si>
    <t>60%-40%</t>
  </si>
  <si>
    <t>PRESTAR EL SERVICIO INTEGRAL DE ASEO Y CAFETERÍA, INCLUIDO EL SERVICIO DE MANTENIMIENTO BÁSICO Y JARDINERÍA, ASÍ COMO EL
SUMINISTRO DE INSUMOS, MÁQUINAS Y EQUIPOS, PARA LAS DEPENDENCIAS DE LA ALCALDÍA LOCAL DE RAFAEL URIBE URIBE Y LA JUNTA
ADMINISTRADORA LOCAL</t>
  </si>
  <si>
    <t xml:space="preserve">48 48-Otros Suministros </t>
  </si>
  <si>
    <t>JOSE MANUEL QUINTO WALDO</t>
  </si>
  <si>
    <t>Tienda Virtual</t>
  </si>
  <si>
    <t xml:space="preserve"> 528-2026 (144108)</t>
  </si>
  <si>
    <t>FDLRUU-MIC-001-2026 (154108)</t>
  </si>
  <si>
    <t>https://community.secop.gov.co/Public/Tendering/OpportunityDetail/Index?noticeUID=CO1.NTC.10162036&amp;isFromPublicArea=True&amp;isModal=False</t>
  </si>
  <si>
    <t xml:space="preserve">Minima Cuantia </t>
  </si>
  <si>
    <t xml:space="preserve">	CO1.PCCNTR.9444810</t>
  </si>
  <si>
    <t>CO1.BDOS.10133158</t>
  </si>
  <si>
    <t>GRUPO SOCIEDAD CAPITAL S.A.S </t>
  </si>
  <si>
    <t>"PRESTAR LOS SERVICIOS DE APOYO LOGÍSTICO PARA REALIZAR EL EVENTO RENDICIÓN DE CUENTAS DE LA VIGENCIA 2025 Y LOS DIALOGOS CIUDADANOS DE LA ALCALDÍA RAFAEL URIBE URIBE.".</t>
  </si>
  <si>
    <t xml:space="preserve">49 49-Otros Servicios </t>
  </si>
  <si>
    <t>1. Dar cumplimiento al objeto del contrato y actividades a desarrollar teniendo en cuenta las directrices,
recomendaciones y especificación técnicas, establecidas en los documentos precontractuales y demás
documentación que haga parte integra del presente proceso o que sean impartidas por la Alcaldía local de
Rafael Uribe Uribe y/o del supervisor del contrato.
2. Entregar en las fechas definidas los insumos, suministros y elementos con las características, especificaciones
y en las condiciones establecidos en el Anexo Técnico.
3. Realizar el respectivo tramite de ingreso de los bienes a almacén durante la ejecución del contrato.
4. Entregar los informes requeridos por la supervisión y/o apoyo a la supervisión que se generen en la ejecución
del contrato; en caso de requerirse se presentará registro fotográfico.
5. Informar oportunamente al supervisor acerca de los factores que puedan interrumpir el cronograma y el buen desarrollo de las actividades y proponer alternativas de solución, las cuales tendrán que contar con el aval de
la supervisión y ser aprobadas por la Alcaldía Local.
6. Disponer de todo el personal y elementos necesarios para el desarrollo de las actividades del Contrato,
garantizando la idoneidad del personal vinculado.
7. Llevar control sobre el número real de participantes, y el cumplimiento de las actividades programadas,
entregando evidencias y/o informe detallado de la ejecución de cada actividad.
8. Asumir los costos de transporte y entrega de los elementos adquiridos por el FDLRUU.
9. Cumplir a cabalidad el componente de buenas prácticas ambientales.
10. En caso de devoluciones u observaciones presentadas a cualquiera de los elementos dispuestos en el anexo
técnico por condiciones técnicas, fechas de vencimiento y/o no cumplimiento de la cadena de frío, el
contratista deberá entregar los nuevos elementos.
11. En caso de presentarse daños de fabricación, imperfectos y/o mala calidad del producto, el contratista deberá
asumir los costos logísticos que se requiera para la realización del cambio del insumo.
12. Garantizar la capacidad de cumplir con las cantidades requeridas, con las especificaciones técnicas de los
insumos solicitados. Así mismo, el contratista deberá incorporar dentro de sus costos la entrega, el transporte,
embalaje y funcionamiento de los elementos.
13. Garantizar la buena calidad y correcto funcionamiento de los bienes suministrados de acuerdo con lo ofrecido
en su propuesta.
14. Garantizar que el personal encargado de la administración y suministro de alimentos durante las actividades,
cuente con el certificado de manipulación de alimentos vigente y que en todo momento cuenten con los
equipos y/o elementos de protección necesarios para salvaguardar la salubridad de los alimentos.
15. Las demás inherentes a la naturaleza del contrato y, las que sean pactadas por las partes por mutuo acuerdo.</t>
  </si>
  <si>
    <t>529-2026 (154477)</t>
  </si>
  <si>
    <t>FDLRUU-SAMC-001-2026 (154477)</t>
  </si>
  <si>
    <t>https://community.secop.gov.co/Public/Tendering/OpportunityDetail/Index?noticeUID=CO1.NTC.10286129&amp;isFromPublicArea=True&amp;isModal=False</t>
  </si>
  <si>
    <t>Selección abreviada de menor cuantia</t>
  </si>
  <si>
    <t>CO1.PCCNTR.9529707</t>
  </si>
  <si>
    <t>CO1.BDOS.10213771</t>
  </si>
  <si>
    <t>INVERSIONES CFS SAS</t>
  </si>
  <si>
    <t>PRESTAR LOS SERVICIOS LOGISTICOS PARA EL FORTALECIMIENTO TURISTICO, CULTURAL, ECONOMICO Y CREATIVO DE LA LOCALIDAD DE RAFAEL URIBE URIBE MEDIANTE EL DESARROLLO DEL QUINTO FESTIVAL DE LA LECHONA, VIGENCIA 2026</t>
  </si>
  <si>
    <t>530-2026 (155452)</t>
  </si>
  <si>
    <t>FDLRUU-MIC-002-2026 (155452)</t>
  </si>
  <si>
    <t>https://community.secop.gov.co/Public/Tendering/OpportunityDetail/Index?noticeUID=CO1.NTC.10346627&amp;isFromPublicArea=True&amp;isModal=False</t>
  </si>
  <si>
    <t>CO1.PCCNTR.9573248</t>
  </si>
  <si>
    <t>(CO1.BDOS.10308231</t>
  </si>
  <si>
    <t>PINZUAR S.A.S</t>
  </si>
  <si>
    <t>PRESTAR EL SERVICIO DE CALIBRACIÓN DE LOS EQUIPOS DE METROLOGÍA PROPIEDAD DEL FONDO DE DESARROLLO LOCAL DE RAFAEL URIBE URIBE, INCLUYENDO EL MANTENIMIENTO Y AJUSTE DE LOS EQUIPOS, ASÍ COMO EL REEMPLAZO DE PARTES DEFECTUOSAS, CON EL FIN DE GARANTIZAR SU CORRECTO FUNCIONAMIENTO, TRAZABILIDAD METROLÓGICA Y CUMPLIMIENTO DE LAS CONDICIONES TÉCNICAS EXIGIDAS PARA EL DESARROLLO DE LAS ACTIVIDADES DE INSPECCIÓN, VIGILANCIA Y CONTROL</t>
  </si>
  <si>
    <t>a) Cumplir con el objeto del contrato en la forma y tiempo pactados, ejecutando las actividades descritas por el Fondo de Desarrollo Local de Rafael Uribe Uribe - FDLRUU, asegurando que el servicio
prestado sea de calidad y que los equipos queden en perfecto estado de funcionamiento.
b) Establecer un cronograma de trabajo, el cual no puede superar el plazo de ejecución el contrato y
entregarlo para revisión por parte de la supervisión del FDLRUU, dentro de los tres (3) días calendario
posteriores a la firma del Acta de Inicio
c) Coordinar la autorización de salida e ingreso de los equipos objeto del contrato con el supervisor del
FDLRUU, en las condiciones indicadas en el anexo técnico y planificar rutas, horarios y logística para
su transporte, de manera que se eviten situaciones de daños o pérdidas durante su traslado.
d) Proteger, custodiar y garantizar el cuidado de los equipos objeto de mantenimiento, ajuste y calibración,
entregados por parte del FDLRUU. En tal sentido, el contratista será responsable por cualquier pérdida
o daño que sufran los equipos, mientras estén fuera de las instalaciones del FDLRUU y restituirá los
bienes en calidades iguales o superiores.
e) Efectuar el mantenimiento y ajuste de los equipos, con el fin de garantizar que los instrumentos se
encuentren dentro de los rangos de tolerancia establecidos.
f) Realizar el reemplazo de partes defectuosas, por repuestos nuevos y compatibles con los equipos.
g) Elaborar y entregar a la supervisión del FDLRUU el informe de mantenimiento y ajuste de los equipos,
así como el reporte del reemplazo de partes, cuando así se requiera.
h) Hacer entrega de los certificados y estampillas de calibración de cada uno de los equipos calibrados.
i) Garantizar que los procesos de calibración cuenten con trazabilidad metrológica a patrones nacionales
o internacionales, asegurando la confiabilidad de las mediciones realizadas.
j) Contar con un laboratorio que disponga de personal técnico necesario para la prestación de servicios
requeridos a través del presente contrato.
k) Mantener la acreditación ONAC vigente, como laboratorio de calibración. En caso de que el contratista
tercerice el servicio de laboratorio, deberá presentar la certificación ONAC vigente de dicho laboratorio.
l) Acatar las instrucciones que imparta el Fondo de Desarrollo Local de Rafael Uribe Uribe – FDLRUU
durante el desarrollo del contrato.
m) Atender las observaciones y requerimientos que formule el Fondo de Desarrollo Local de Rafael Uribe
Uribe – FDLRUU por conducto del supervisor del Contrato.
n) Cumplir con todas las obligaciones previstas y relacionadas con la naturaleza del contrato, para lo cual
empleará todos los recursos técnicos, económicos, físicos y logísticos necesarios para el normal
desarrollo del objeto contractual. 
en el anexo técnico, de conformidad con las normas técnicas vigentes y especificaciones establecidas o) Mantener los valores ofertados durante la ejecución del contrato.
p) Apoyar el cumplimiento de las buenas prácticas ambientales y de seguridad y salud en el trabajo, de
acuerdo con la normatividad vigente que rige sobre la materia
q) Las demás que de conformidad con la normatividad vigente para la ejecución del presente contrato
correspondan y radiquen bajo la responsabilidad del contratista</t>
  </si>
  <si>
    <t>OC-165658</t>
  </si>
  <si>
    <t>https://operaciones.colombiacompra.gov.co/tienda-virtual-del-estado-colombiano/ordenes-compra/165658</t>
  </si>
  <si>
    <t xml:space="preserve">COLOMBIANA DE TEXTILES POR MAYOR
</t>
  </si>
  <si>
    <t>ADQUISICIÓN DE ELEMENTOS DE PROTECCIÓN PERSONAL Y SEGURIDAD INDUSTRIAL EN CUMPLIMIENTO DEL MARCO NORMATIVO DEL SISTEMA DE GESTIÓN EN SEGURIDAD Y SALUD EN EL TRABAJO DE LA ALCALDÍA LOCAL DE RAFAEL URIBE URIBE - 213300</t>
  </si>
  <si>
    <t>O230117459920242710(154.433)-O230117459920242737 -(14.000.000) O230117459920242768 (11.000.000)</t>
  </si>
  <si>
    <t>OC-165659</t>
  </si>
  <si>
    <t>https://operaciones.colombiacompra.gov.co/tienda-virtual-del-estado-colombiano/ordenes-compra/165659</t>
  </si>
  <si>
    <t>COLOMBIANA DE TEXTILES POR MAYOR</t>
  </si>
  <si>
    <t>ADQUISICIÓN DE ELEMENTOS DE PROTECCIÓN PERSONAL Y SEGURIDAD INDUSTRIAL EN CUMPLIMIENTO DEL MARCO NORMATIVO DEL SISTEMA DE GESTIÓN EN SEGURIDAD Y SALUD EN EL TRABAJO DE LA ALCALDÍA LOCAL DE RAFAEL URIBE URIBE-213298</t>
  </si>
  <si>
    <t>O230117459920242710 (749.348)-O230117459920242775 (1.948.537)</t>
  </si>
  <si>
    <t>OC-165660</t>
  </si>
  <si>
    <t>https://operaciones.colombiacompra.gov.co/tienda-virtual-del-estado-colombiano/ordenes-compra/165660</t>
  </si>
  <si>
    <t xml:space="preserve">JM GRUPO EMPRESARIAL S.A.S
</t>
  </si>
  <si>
    <t>ADQUISICIÓN DE ELEMENTOS DE PROTECCIÓN PERSONAL Y SEGURIDAD INDUSTRIAL EN CUMPLIMIENTO DEL MARCO NORMATIVO DEL SISTEMA DE GESTIÓN EN SEGURIDAD Y SALUD EN EL TRABAJO DE LA ALCALDÍA LOCAL DE RAFAEL URIBE URIBE - 213299</t>
  </si>
  <si>
    <t>OC-165661</t>
  </si>
  <si>
    <t xml:space="preserve">264800
</t>
  </si>
  <si>
    <t>https://operaciones.colombiacompra.gov.co/tienda-virtual-del-estado-colombiano/ordenes-compra/165661</t>
  </si>
  <si>
    <t>UNION TEMPORAL AYGEMA</t>
  </si>
  <si>
    <t>ADQUISICIÓN DE ELEMENTOS DE PROTECCIÓN PERSONAL Y SEGURIDAD INDUSTRIAL EN CUMPLIMIENTO DEL MARCO NORMATIVO DEL SISTEMA DE GESTIÓN EN SEGURIDAD Y SALUD EN EL TRABAJO DE LA ALCALDÍA LOCAL DE RAFAEL URIBE URIBE - 213297</t>
  </si>
  <si>
    <t>531-2026 (155742)</t>
  </si>
  <si>
    <t>FDLRUU-MIC-003-2026 (155742)</t>
  </si>
  <si>
    <t>https://community.secop.gov.co/Public/Tendering/OpportunityDetail/Index?noticeUID=CO1.NTC.10367357&amp;isFromPublicArea=True&amp;isModal=False</t>
  </si>
  <si>
    <t>CO1.PCCNTR.9585576</t>
  </si>
  <si>
    <t>CO1.BDOS.10319850</t>
  </si>
  <si>
    <t>FUMIGACIONES EL TRIUNFO CAR S.A.S</t>
  </si>
  <si>
    <t>PRESTAR EL SERVICIO INTEGRAL DE FUMIGACIÓN, QUE INCLUYE LA DESINSECTACIÓN Y DESRATIZACIÓN, ASÍ COMO, EL LAVADO Y DESINFECCIÓN DE LOS TANQUES DE ALMACENAMIENTO DE AGUA POTABLE EN LAS SEDES DE LA ALCALDÍA LOCAL DE RAFAEL URIBE URIBE</t>
  </si>
  <si>
    <t>Servicios de desinfección y
exterminación</t>
  </si>
  <si>
    <t xml:space="preserve">O21202020080585310 </t>
  </si>
  <si>
    <t>/</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</si>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</sst>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540A]#,##0_ ;[Red]\-[$$-540A]#,##0\ "/>
    <numFmt numFmtId="165" formatCode="[$ $]#,##0"/>
  </numFmts>
  <fonts count="19" x14ac:knownFonts="1">
    <font>
      <sz val="10"/>
      <color rgb="FF000000"/>
      <name val="Arial"/>
    </font>
    <font>
      <b/>
      <sz val="11"/>
      <color rgb="FF000000"/>
      <name val="Arial"/>
    </font>
    <font>
      <b/>
      <sz val="10"/>
      <color rgb="FF000000"/>
      <name val="Arial"/>
    </font>
    <font>
      <u/>
      <sz val="10"/>
      <color theme="10"/>
      <name val="Arial"/>
      <family val="2"/>
    </font>
    <font>
      <u/>
      <sz val="10"/>
      <color theme="10"/>
      <name val="Arial"/>
    </font>
    <font>
      <u/>
      <sz val="10"/>
      <color rgb="FF000000"/>
      <name val="Arial"/>
    </font>
    <font>
      <b/>
      <sz val="10"/>
      <color theme="0"/>
      <name val="Arial"/>
    </font>
    <font>
      <b/>
      <sz val="10"/>
      <color rgb="FFFFFFFF"/>
      <name val="Arial"/>
    </font>
    <font>
      <b/>
      <sz val="10"/>
      <name val="Arial"/>
    </font>
    <font>
      <b/>
      <sz val="9"/>
      <name val="Arial"/>
    </font>
    <font>
      <b/>
      <sz val="9"/>
      <color rgb="FF000000"/>
      <name val="Arial"/>
    </font>
    <font>
      <sz val="10"/>
      <color theme="1"/>
      <name val="Arial"/>
    </font>
    <font>
      <sz val="11"/>
      <color rgb="FF242424"/>
      <name val="Aptos Narrow"/>
      <charset val="1"/>
    </font>
    <font>
      <sz val="8"/>
      <color rgb="FFFF0000"/>
      <name val="Arial"/>
    </font>
    <font>
      <sz val="10"/>
      <color rgb="FFFF0000"/>
      <name val="Arial"/>
    </font>
    <font>
      <sz val="10"/>
      <color theme="1"/>
      <name val="Arial"/>
      <family val="2"/>
    </font>
    <font>
      <b/>
      <sz val="10"/>
      <color rgb="FFFF0000"/>
      <name val="Arial"/>
    </font>
    <font>
      <sz val="10"/>
      <color rgb="FF000000"/>
      <name val="Arial"/>
      <family val="2"/>
    </font>
    <font>
      <u/>
      <sz val="10"/>
      <color rgb="FF000000"/>
      <name val="Arial"/>
      <family val="2"/>
    </font>
  </fonts>
  <fills count="16">
    <fill>
      <patternFill patternType="none"/>
    </fill>
    <fill>
      <patternFill patternType="gray125"/>
    </fill>
    <fill>
      <patternFill patternType="solid">
        <fgColor theme="0"/>
        <bgColor indexed="64"/>
      </patternFill>
    </fill>
    <fill>
      <patternFill patternType="solid">
        <fgColor theme="6" tint="-0.249977111117893"/>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rgb="FFB4C6E7"/>
        <bgColor rgb="FF000000"/>
      </patternFill>
    </fill>
    <fill>
      <patternFill patternType="solid">
        <fgColor rgb="FFDAF1F3"/>
        <bgColor rgb="FF000000"/>
      </patternFill>
    </fill>
    <fill>
      <patternFill patternType="solid">
        <fgColor rgb="FFD9E7FD"/>
        <bgColor rgb="FF000000"/>
      </patternFill>
    </fill>
    <fill>
      <patternFill patternType="solid">
        <fgColor theme="7" tint="0.39997558519241921"/>
        <bgColor indexed="64"/>
      </patternFill>
    </fill>
    <fill>
      <patternFill patternType="solid">
        <fgColor rgb="FFFFFFFF"/>
        <bgColor rgb="FF000000"/>
      </patternFill>
    </fill>
    <fill>
      <patternFill patternType="solid">
        <fgColor theme="7" tint="0.59999389629810485"/>
        <bgColor indexed="64"/>
      </patternFill>
    </fill>
    <fill>
      <patternFill patternType="solid">
        <fgColor theme="6" tint="0.79998168889431442"/>
        <bgColor indexed="64"/>
      </patternFill>
    </fill>
    <fill>
      <patternFill patternType="solid">
        <fgColor rgb="FFFF0000"/>
        <bgColor indexed="64"/>
      </patternFill>
    </fill>
    <fill>
      <patternFill patternType="solid">
        <fgColor theme="4" tint="0.39997558519241921"/>
        <bgColor indexed="64"/>
      </patternFill>
    </fill>
    <fill>
      <patternFill patternType="solid">
        <fgColor rgb="FFFFFF00"/>
        <bgColor indexed="64"/>
      </patternFill>
    </fill>
  </fills>
  <borders count="12">
    <border>
      <left/>
      <right/>
      <top/>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right/>
      <top style="thin">
        <color rgb="FFBFBFBF"/>
      </top>
      <bottom/>
      <diagonal/>
    </border>
    <border>
      <left/>
      <right style="thin">
        <color rgb="FFBFBFBF"/>
      </right>
      <top style="thin">
        <color rgb="FFBFBFBF"/>
      </top>
      <bottom/>
      <diagonal/>
    </border>
    <border>
      <left style="thin">
        <color rgb="FFBFBFBF"/>
      </left>
      <right style="thin">
        <color rgb="FFBFBFBF"/>
      </right>
      <top style="thin">
        <color rgb="FFBFBFBF"/>
      </top>
      <bottom style="thin">
        <color rgb="FFBFBFBF"/>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77111117893"/>
      </right>
      <top style="thin">
        <color theme="0" tint="-0.249977111117893"/>
      </top>
      <bottom style="thin">
        <color theme="0" tint="-0.249977111117893"/>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3" fillId="0" borderId="0" applyNumberFormat="0" applyFill="0" applyBorder="0" applyAlignment="0" applyProtection="0"/>
    <xf numFmtId="0" fontId="4" fillId="0" borderId="0" applyNumberFormat="0" applyFill="0" applyBorder="0" applyAlignment="0" applyProtection="0"/>
  </cellStyleXfs>
  <cellXfs count="116">
    <xf numFmtId="0" fontId="0" fillId="0" borderId="0" xfId="0"/>
    <xf numFmtId="0" fontId="0" fillId="0" borderId="0" xfId="0" applyAlignment="1">
      <alignment vertical="center"/>
    </xf>
    <xf numFmtId="0" fontId="1" fillId="0" borderId="0" xfId="0" applyFont="1" applyAlignment="1">
      <alignment horizontal="left" vertical="center"/>
    </xf>
    <xf numFmtId="0" fontId="0" fillId="2" borderId="0" xfId="0" applyFill="1" applyAlignment="1">
      <alignment vertical="center"/>
    </xf>
    <xf numFmtId="0" fontId="0" fillId="0" borderId="0" xfId="0" applyAlignment="1">
      <alignment horizontal="center" vertical="center"/>
    </xf>
    <xf numFmtId="1" fontId="0" fillId="0" borderId="0" xfId="0" applyNumberFormat="1" applyAlignment="1">
      <alignment vertical="center"/>
    </xf>
    <xf numFmtId="164" fontId="0" fillId="0" borderId="0" xfId="0" applyNumberFormat="1" applyAlignment="1">
      <alignment horizontal="right" vertical="center"/>
    </xf>
    <xf numFmtId="0" fontId="2" fillId="0" borderId="0" xfId="0" applyFont="1" applyAlignment="1">
      <alignment horizontal="left"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4" fillId="0" borderId="0" xfId="1" applyFont="1" applyAlignment="1">
      <alignment horizontal="left" vertical="center" wrapText="1"/>
    </xf>
    <xf numFmtId="0" fontId="5" fillId="0" borderId="0" xfId="0" applyFont="1" applyAlignment="1">
      <alignment horizontal="center" vertical="center" wrapText="1"/>
    </xf>
    <xf numFmtId="0" fontId="2" fillId="0" borderId="0" xfId="0" applyFont="1" applyAlignment="1">
      <alignment vertical="center" wrapText="1"/>
    </xf>
    <xf numFmtId="0" fontId="0" fillId="0" borderId="0" xfId="0" applyAlignment="1">
      <alignment horizontal="center" vertical="center" wrapText="1"/>
    </xf>
    <xf numFmtId="1" fontId="0" fillId="0" borderId="0" xfId="0" applyNumberFormat="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165" fontId="6" fillId="3" borderId="0" xfId="0" applyNumberFormat="1" applyFont="1" applyFill="1" applyAlignment="1">
      <alignment horizontal="center" vertical="center" wrapText="1"/>
    </xf>
    <xf numFmtId="14" fontId="0" fillId="0" borderId="0" xfId="0" applyNumberFormat="1" applyAlignment="1">
      <alignment vertical="center" wrapText="1"/>
    </xf>
    <xf numFmtId="14" fontId="0" fillId="0" borderId="0" xfId="0" applyNumberFormat="1" applyAlignment="1">
      <alignment horizontal="center" vertical="center" wrapText="1"/>
    </xf>
    <xf numFmtId="164" fontId="0" fillId="0" borderId="0" xfId="0" applyNumberFormat="1" applyAlignment="1">
      <alignment horizontal="right" vertical="center" wrapText="1"/>
    </xf>
    <xf numFmtId="165" fontId="0" fillId="0" borderId="0" xfId="0" applyNumberFormat="1" applyAlignment="1">
      <alignment vertical="center" wrapText="1"/>
    </xf>
    <xf numFmtId="165" fontId="0" fillId="0" borderId="0" xfId="0" applyNumberFormat="1" applyAlignment="1">
      <alignment horizontal="center" vertical="center" wrapText="1"/>
    </xf>
    <xf numFmtId="0" fontId="7" fillId="0" borderId="0" xfId="0" applyFont="1" applyAlignment="1">
      <alignment wrapText="1"/>
    </xf>
    <xf numFmtId="0" fontId="7" fillId="3" borderId="0" xfId="0" applyFont="1" applyFill="1" applyAlignment="1">
      <alignment wrapText="1"/>
    </xf>
    <xf numFmtId="1" fontId="7" fillId="3" borderId="0" xfId="0" applyNumberFormat="1" applyFont="1" applyFill="1" applyAlignment="1">
      <alignment wrapText="1"/>
    </xf>
    <xf numFmtId="0" fontId="0" fillId="10" borderId="0" xfId="0" applyFill="1"/>
    <xf numFmtId="0" fontId="8" fillId="11" borderId="5" xfId="0" applyFont="1" applyFill="1" applyBorder="1" applyAlignment="1">
      <alignment wrapText="1"/>
    </xf>
    <xf numFmtId="0" fontId="8" fillId="11" borderId="2" xfId="0" applyFont="1" applyFill="1" applyBorder="1" applyAlignment="1">
      <alignment wrapText="1"/>
    </xf>
    <xf numFmtId="0" fontId="8" fillId="11" borderId="2" xfId="0" applyFont="1" applyFill="1" applyBorder="1" applyAlignment="1">
      <alignment horizontal="center" wrapText="1"/>
    </xf>
    <xf numFmtId="1" fontId="8" fillId="11" borderId="2" xfId="0" applyNumberFormat="1" applyFont="1" applyFill="1" applyBorder="1" applyAlignment="1">
      <alignment wrapText="1"/>
    </xf>
    <xf numFmtId="0" fontId="8" fillId="4" borderId="2" xfId="0" applyFont="1" applyFill="1" applyBorder="1" applyAlignment="1">
      <alignment wrapText="1"/>
    </xf>
    <xf numFmtId="0" fontId="8" fillId="5" borderId="2" xfId="0" applyFont="1" applyFill="1" applyBorder="1" applyAlignment="1">
      <alignment wrapText="1"/>
    </xf>
    <xf numFmtId="0" fontId="8" fillId="6" borderId="2" xfId="0" applyFont="1" applyFill="1" applyBorder="1" applyAlignment="1">
      <alignment wrapText="1"/>
    </xf>
    <xf numFmtId="0" fontId="8" fillId="7" borderId="2" xfId="0" applyFont="1" applyFill="1" applyBorder="1" applyAlignment="1">
      <alignment wrapText="1"/>
    </xf>
    <xf numFmtId="0" fontId="8" fillId="11" borderId="1" xfId="0" applyFont="1" applyFill="1" applyBorder="1" applyAlignment="1">
      <alignment wrapText="1"/>
    </xf>
    <xf numFmtId="0" fontId="9" fillId="8" borderId="2" xfId="0" applyFont="1" applyFill="1" applyBorder="1" applyAlignment="1">
      <alignment wrapText="1"/>
    </xf>
    <xf numFmtId="0" fontId="10" fillId="8" borderId="2" xfId="0" applyFont="1" applyFill="1" applyBorder="1" applyAlignment="1">
      <alignment wrapText="1"/>
    </xf>
    <xf numFmtId="0" fontId="9" fillId="9" borderId="2" xfId="0" applyFont="1" applyFill="1" applyBorder="1" applyAlignment="1">
      <alignment wrapText="1"/>
    </xf>
    <xf numFmtId="0" fontId="8" fillId="9" borderId="2" xfId="0" applyFont="1" applyFill="1" applyBorder="1" applyAlignment="1">
      <alignment wrapText="1"/>
    </xf>
    <xf numFmtId="0" fontId="0" fillId="0" borderId="6" xfId="0" applyBorder="1" applyAlignment="1">
      <alignment horizontal="center" vertical="center" wrapText="1"/>
    </xf>
    <xf numFmtId="14" fontId="0" fillId="0" borderId="6" xfId="0" applyNumberFormat="1" applyBorder="1" applyAlignment="1">
      <alignment horizontal="center" vertical="center" wrapText="1"/>
    </xf>
    <xf numFmtId="0" fontId="3" fillId="0" borderId="6" xfId="1" applyFill="1" applyBorder="1" applyAlignment="1">
      <alignment horizontal="center" vertical="center" wrapText="1"/>
    </xf>
    <xf numFmtId="1" fontId="0" fillId="0" borderId="6" xfId="0" applyNumberFormat="1" applyBorder="1" applyAlignment="1">
      <alignment horizontal="center" vertical="center" wrapText="1"/>
    </xf>
    <xf numFmtId="14" fontId="0" fillId="2" borderId="6" xfId="0" applyNumberFormat="1" applyFill="1" applyBorder="1" applyAlignment="1">
      <alignment horizontal="center" vertical="center" wrapText="1"/>
    </xf>
    <xf numFmtId="0" fontId="11" fillId="12" borderId="6" xfId="0" applyFont="1" applyFill="1" applyBorder="1" applyAlignment="1">
      <alignment horizontal="center" vertical="center" wrapText="1"/>
    </xf>
    <xf numFmtId="164" fontId="0" fillId="0" borderId="6" xfId="0" applyNumberFormat="1" applyBorder="1" applyAlignment="1">
      <alignment horizontal="right" vertical="center" wrapText="1"/>
    </xf>
    <xf numFmtId="164" fontId="11" fillId="12" borderId="6" xfId="0" applyNumberFormat="1" applyFont="1" applyFill="1" applyBorder="1" applyAlignment="1">
      <alignment horizontal="right" vertical="center" wrapText="1"/>
    </xf>
    <xf numFmtId="165" fontId="0" fillId="0" borderId="6" xfId="0" applyNumberFormat="1" applyBorder="1" applyAlignment="1">
      <alignment horizontal="center" vertical="center" wrapText="1"/>
    </xf>
    <xf numFmtId="0" fontId="0" fillId="2" borderId="6" xfId="0" applyFill="1" applyBorder="1" applyAlignment="1">
      <alignment horizontal="center" vertical="center" wrapText="1"/>
    </xf>
    <xf numFmtId="165" fontId="0" fillId="2" borderId="6" xfId="0" applyNumberFormat="1" applyFill="1" applyBorder="1" applyAlignment="1">
      <alignment horizontal="center" vertical="center" wrapText="1"/>
    </xf>
    <xf numFmtId="165" fontId="11" fillId="12" borderId="6" xfId="0" applyNumberFormat="1" applyFont="1" applyFill="1" applyBorder="1" applyAlignment="1">
      <alignment horizontal="center" vertical="center" wrapText="1"/>
    </xf>
    <xf numFmtId="0" fontId="0" fillId="13" borderId="6" xfId="0" applyFill="1" applyBorder="1" applyAlignment="1">
      <alignment horizontal="center" vertical="center" wrapText="1"/>
    </xf>
    <xf numFmtId="0" fontId="0" fillId="2" borderId="7" xfId="0" applyFill="1" applyBorder="1" applyAlignment="1">
      <alignment horizontal="center" vertical="center" wrapText="1"/>
    </xf>
    <xf numFmtId="14" fontId="0" fillId="2" borderId="7" xfId="0" applyNumberFormat="1" applyFill="1" applyBorder="1" applyAlignment="1">
      <alignment horizontal="center" vertical="center" wrapText="1"/>
    </xf>
    <xf numFmtId="165" fontId="0" fillId="2" borderId="7" xfId="0" applyNumberFormat="1" applyFill="1" applyBorder="1" applyAlignment="1">
      <alignment horizontal="center" vertical="center" wrapText="1"/>
    </xf>
    <xf numFmtId="0" fontId="11" fillId="2" borderId="6" xfId="0" applyFont="1" applyFill="1" applyBorder="1" applyAlignment="1">
      <alignment horizontal="center" vertical="center" wrapText="1"/>
    </xf>
    <xf numFmtId="1" fontId="11" fillId="2" borderId="6" xfId="0" applyNumberFormat="1" applyFont="1" applyFill="1" applyBorder="1" applyAlignment="1">
      <alignment horizontal="center" vertical="center" wrapText="1"/>
    </xf>
    <xf numFmtId="0" fontId="0" fillId="2" borderId="0" xfId="0" applyFill="1" applyAlignment="1">
      <alignment vertical="center" wrapText="1"/>
    </xf>
    <xf numFmtId="0" fontId="3" fillId="2" borderId="6" xfId="1" applyFill="1" applyBorder="1" applyAlignment="1">
      <alignment horizontal="center" vertical="center" wrapText="1"/>
    </xf>
    <xf numFmtId="3" fontId="0" fillId="0" borderId="6" xfId="0" applyNumberFormat="1" applyBorder="1" applyAlignment="1">
      <alignment horizontal="center" vertical="center" wrapText="1"/>
    </xf>
    <xf numFmtId="0" fontId="12" fillId="0" borderId="0" xfId="0" applyFont="1" applyAlignment="1">
      <alignment horizontal="center" vertical="center"/>
    </xf>
    <xf numFmtId="1" fontId="0" fillId="0" borderId="8" xfId="0" applyNumberFormat="1" applyBorder="1" applyAlignment="1">
      <alignment horizontal="center" vertical="center" wrapText="1"/>
    </xf>
    <xf numFmtId="0" fontId="0" fillId="0" borderId="8" xfId="0" applyBorder="1" applyAlignment="1">
      <alignment horizontal="center" vertical="center" wrapText="1"/>
    </xf>
    <xf numFmtId="0" fontId="13" fillId="2" borderId="0" xfId="0" applyFont="1" applyFill="1" applyAlignment="1">
      <alignment vertical="center"/>
    </xf>
    <xf numFmtId="0" fontId="3" fillId="0" borderId="6" xfId="1" applyBorder="1" applyAlignment="1">
      <alignment horizontal="center" vertical="center" wrapText="1"/>
    </xf>
    <xf numFmtId="0" fontId="14" fillId="2" borderId="0" xfId="0" applyFont="1" applyFill="1" applyAlignment="1">
      <alignment vertical="center"/>
    </xf>
    <xf numFmtId="0" fontId="13" fillId="0" borderId="0" xfId="0" applyFont="1" applyAlignment="1">
      <alignment vertical="center"/>
    </xf>
    <xf numFmtId="0" fontId="12" fillId="0" borderId="0" xfId="0" applyFont="1"/>
    <xf numFmtId="0" fontId="0" fillId="2" borderId="0" xfId="0" applyFill="1" applyAlignment="1">
      <alignment horizontal="left" vertical="center" wrapText="1"/>
    </xf>
    <xf numFmtId="0" fontId="15" fillId="0" borderId="9" xfId="0" applyFont="1" applyBorder="1" applyAlignment="1">
      <alignment horizontal="center" vertical="center" wrapText="1"/>
    </xf>
    <xf numFmtId="0" fontId="16" fillId="2" borderId="10" xfId="0" applyFont="1" applyFill="1" applyBorder="1" applyAlignment="1">
      <alignment horizontal="left" vertical="center" wrapText="1"/>
    </xf>
    <xf numFmtId="0" fontId="16" fillId="2" borderId="0" xfId="0" applyFont="1" applyFill="1" applyAlignment="1">
      <alignment horizontal="left" vertical="center"/>
    </xf>
    <xf numFmtId="0" fontId="0" fillId="2" borderId="0" xfId="0" applyFill="1" applyAlignment="1">
      <alignment horizontal="left" vertical="center"/>
    </xf>
    <xf numFmtId="0" fontId="14" fillId="2" borderId="0" xfId="0" applyFont="1" applyFill="1" applyAlignment="1">
      <alignment horizontal="left" vertical="center"/>
    </xf>
    <xf numFmtId="14" fontId="11" fillId="2" borderId="7" xfId="0" applyNumberFormat="1" applyFont="1" applyFill="1" applyBorder="1" applyAlignment="1">
      <alignment horizontal="center" vertical="center" wrapText="1"/>
    </xf>
    <xf numFmtId="0" fontId="0" fillId="2" borderId="0" xfId="0" applyFill="1" applyAlignment="1">
      <alignment horizontal="center" vertical="center" wrapText="1"/>
    </xf>
    <xf numFmtId="0" fontId="0" fillId="0" borderId="5" xfId="0" applyBorder="1" applyAlignment="1">
      <alignment horizontal="center" vertical="center" wrapText="1"/>
    </xf>
    <xf numFmtId="14" fontId="0" fillId="14" borderId="6" xfId="0" applyNumberFormat="1" applyFill="1" applyBorder="1" applyAlignment="1">
      <alignment horizontal="center" vertical="center" wrapText="1"/>
    </xf>
    <xf numFmtId="14" fontId="0" fillId="0" borderId="7" xfId="0" applyNumberFormat="1" applyBorder="1" applyAlignment="1">
      <alignment horizontal="center" vertical="center" wrapText="1"/>
    </xf>
    <xf numFmtId="0" fontId="0" fillId="2" borderId="0" xfId="0" applyFill="1" applyAlignment="1">
      <alignment horizontal="center" vertical="center"/>
    </xf>
    <xf numFmtId="1" fontId="0" fillId="0" borderId="0" xfId="0" applyNumberFormat="1" applyAlignment="1">
      <alignment horizontal="center" vertical="center"/>
    </xf>
    <xf numFmtId="0" fontId="0" fillId="2" borderId="11" xfId="0" applyFill="1" applyBorder="1" applyAlignment="1">
      <alignment vertical="center"/>
    </xf>
    <xf numFmtId="0" fontId="11" fillId="0" borderId="6" xfId="0" applyFont="1" applyBorder="1" applyAlignment="1">
      <alignment horizontal="center" vertical="center" wrapText="1"/>
    </xf>
    <xf numFmtId="0" fontId="11" fillId="0" borderId="0" xfId="0" applyFont="1" applyAlignment="1">
      <alignment vertical="center"/>
    </xf>
    <xf numFmtId="0" fontId="11" fillId="2" borderId="0" xfId="0" applyFont="1" applyFill="1" applyAlignment="1">
      <alignment vertical="center"/>
    </xf>
    <xf numFmtId="0" fontId="15" fillId="0" borderId="0" xfId="0" applyFont="1" applyAlignment="1">
      <alignment vertical="center"/>
    </xf>
    <xf numFmtId="1" fontId="0" fillId="2" borderId="6" xfId="0" applyNumberFormat="1" applyFill="1" applyBorder="1" applyAlignment="1">
      <alignment horizontal="center" vertical="center" wrapText="1"/>
    </xf>
    <xf numFmtId="0" fontId="0" fillId="2" borderId="0" xfId="0" applyFill="1"/>
    <xf numFmtId="0" fontId="0" fillId="12" borderId="0" xfId="0" applyFill="1" applyAlignment="1">
      <alignment horizontal="center" vertical="center" wrapText="1" readingOrder="1"/>
    </xf>
    <xf numFmtId="0" fontId="0" fillId="12" borderId="0" xfId="0" applyFill="1" applyAlignment="1">
      <alignment vertical="center"/>
    </xf>
    <xf numFmtId="0" fontId="0" fillId="0" borderId="2" xfId="0" applyBorder="1" applyAlignment="1">
      <alignment horizontal="center" vertical="center" wrapText="1"/>
    </xf>
    <xf numFmtId="14" fontId="11" fillId="2" borderId="6" xfId="0" applyNumberFormat="1" applyFont="1" applyFill="1" applyBorder="1" applyAlignment="1">
      <alignment horizontal="center" vertical="center" wrapText="1"/>
    </xf>
    <xf numFmtId="1" fontId="0" fillId="13" borderId="6" xfId="0" applyNumberFormat="1" applyFill="1" applyBorder="1" applyAlignment="1">
      <alignment horizontal="center" vertical="center" wrapText="1"/>
    </xf>
    <xf numFmtId="14" fontId="17" fillId="2" borderId="7" xfId="1" applyNumberFormat="1" applyFont="1" applyFill="1" applyBorder="1" applyAlignment="1">
      <alignment horizontal="center" vertical="center" wrapText="1"/>
    </xf>
    <xf numFmtId="14" fontId="15" fillId="2" borderId="7" xfId="1" applyNumberFormat="1" applyFont="1" applyFill="1" applyBorder="1" applyAlignment="1">
      <alignment horizontal="center" vertical="center" wrapText="1"/>
    </xf>
    <xf numFmtId="14" fontId="18" fillId="2" borderId="7" xfId="1" applyNumberFormat="1" applyFont="1" applyFill="1" applyBorder="1" applyAlignment="1">
      <alignment horizontal="center" vertical="center" wrapText="1"/>
    </xf>
    <xf numFmtId="0" fontId="0" fillId="0" borderId="6" xfId="0" applyBorder="1" applyAlignment="1">
      <alignment horizontal="center" vertical="center" wrapText="1" readingOrder="1"/>
    </xf>
    <xf numFmtId="14" fontId="0" fillId="13" borderId="6" xfId="0" applyNumberFormat="1" applyFill="1" applyBorder="1" applyAlignment="1">
      <alignment horizontal="center" vertical="center" wrapText="1"/>
    </xf>
    <xf numFmtId="14" fontId="0" fillId="13" borderId="7" xfId="0" applyNumberFormat="1" applyFill="1" applyBorder="1" applyAlignment="1">
      <alignment horizontal="center" vertical="center" wrapText="1"/>
    </xf>
    <xf numFmtId="0" fontId="17" fillId="0" borderId="6" xfId="0" applyFont="1" applyBorder="1" applyAlignment="1">
      <alignment horizontal="center" vertical="center" wrapText="1"/>
    </xf>
    <xf numFmtId="0" fontId="4" fillId="0" borderId="6" xfId="2" applyFill="1" applyBorder="1" applyAlignment="1">
      <alignment horizontal="center" vertical="center" wrapText="1"/>
    </xf>
    <xf numFmtId="0" fontId="11" fillId="15" borderId="6" xfId="0" applyFont="1" applyFill="1" applyBorder="1" applyAlignment="1">
      <alignment horizontal="center" vertical="center" wrapText="1"/>
    </xf>
    <xf numFmtId="1" fontId="11" fillId="15" borderId="6" xfId="0" applyNumberFormat="1" applyFont="1" applyFill="1" applyBorder="1" applyAlignment="1">
      <alignment horizontal="center" vertical="center" wrapText="1"/>
    </xf>
    <xf numFmtId="0" fontId="17" fillId="0" borderId="6" xfId="0" applyFont="1" applyBorder="1" applyAlignment="1">
      <alignment horizontal="center" vertical="center" wrapText="1" readingOrder="1"/>
    </xf>
    <xf numFmtId="0" fontId="0" fillId="0" borderId="6" xfId="0" applyBorder="1" applyAlignment="1">
      <alignment horizontal="left" vertical="center" wrapText="1"/>
    </xf>
    <xf numFmtId="164" fontId="0" fillId="0" borderId="0" xfId="0" applyNumberFormat="1" applyAlignment="1">
      <alignment vertical="center"/>
    </xf>
    <xf numFmtId="0" fontId="0" fillId="0" borderId="0" xfId="0" applyAlignment="1">
      <alignment wrapText="1"/>
    </xf>
    <xf numFmtId="0" fontId="8" fillId="9" borderId="3" xfId="0" applyFont="1" applyFill="1" applyBorder="1" applyAlignment="1">
      <alignment wrapText="1"/>
    </xf>
    <xf numFmtId="0" fontId="8" fillId="9" borderId="4" xfId="0" applyFont="1" applyFill="1" applyBorder="1" applyAlignment="1">
      <alignment wrapText="1"/>
    </xf>
    <xf numFmtId="0" fontId="8" fillId="4" borderId="0" xfId="0" applyFont="1" applyFill="1" applyAlignment="1">
      <alignment wrapText="1"/>
    </xf>
    <xf numFmtId="0" fontId="8" fillId="5" borderId="0" xfId="0" applyFont="1" applyFill="1" applyAlignment="1">
      <alignment wrapText="1"/>
    </xf>
    <xf numFmtId="0" fontId="8" fillId="6" borderId="0" xfId="0" applyFont="1" applyFill="1" applyAlignment="1">
      <alignment wrapText="1"/>
    </xf>
    <xf numFmtId="0" fontId="8" fillId="7" borderId="0" xfId="0" applyFont="1" applyFill="1" applyAlignment="1">
      <alignment wrapText="1"/>
    </xf>
    <xf numFmtId="0" fontId="2" fillId="8" borderId="1" xfId="0" applyFont="1" applyFill="1" applyBorder="1"/>
    <xf numFmtId="0" fontId="2" fillId="8" borderId="2" xfId="0" applyFont="1" applyFill="1" applyBorder="1"/>
  </cellXfs>
  <cellStyles count="3">
    <cellStyle name="Hipervínculo" xfId="1" builtinId="8"/>
    <cellStyle name="Hyperlink" xfId="2" xr:uid="{4A62BD16-D37E-4633-B7DE-814FB155A98E}"/>
    <cellStyle name="Normal" xfId="0" builtinId="0"/>
  </cellStyles>
  <dxfs count="44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monica_quevedo_gobiernobogota_gov_co/Documents/CONTRATACI&#211;N%202022_2023/formato_reporte_informacion_contractual_2022_ALRUU.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jorge.contreras\Downloads\BASE%20%20DE%20DATOS%20CONTRATACI&#211;N%20_2022_2024%20-%20Copia%20(9).xlsx" TargetMode="External"/><Relationship Id="rId1" Type="http://schemas.openxmlformats.org/officeDocument/2006/relationships/externalLinkPath" Target="file:///C:\Users\jorge.contreras\Downloads\BASE%20%20DE%20DATOS%20CONTRATACI&#211;N%20_2022_2024%20-%20Copia%2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_Verificacion"/>
      <sheetName val="1. INFORMACION ACUMULADA"/>
      <sheetName val="Proposito_programa"/>
      <sheetName val="Tipo"/>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secutivos Procesos 2026"/>
      <sheetName val="Contratos_2026"/>
      <sheetName val="Consecutivos Procesos 2025"/>
      <sheetName val="Contratos_2025"/>
      <sheetName val="Comodatos 2026"/>
      <sheetName val="Comodatos 2025"/>
      <sheetName val="Observaciones_2022"/>
      <sheetName val="Contratos_2024"/>
      <sheetName val="T_Datos"/>
      <sheetName val="Comodatos_2024"/>
      <sheetName val="Consecutivos Procesos 2024"/>
      <sheetName val="Contratos_2023"/>
      <sheetName val="Consecutivos Procesos 2023"/>
      <sheetName val="Contratos_2022"/>
      <sheetName val="Consecutivos Procesos 2022"/>
      <sheetName val="Comodatos_2022"/>
      <sheetName val="T_2023"/>
    </sheetNames>
    <sheetDataSet>
      <sheetData sheetId="0"/>
      <sheetData sheetId="1"/>
      <sheetData sheetId="2"/>
      <sheetData sheetId="3"/>
      <sheetData sheetId="4"/>
      <sheetData sheetId="5"/>
      <sheetData sheetId="6"/>
      <sheetData sheetId="7"/>
      <sheetData sheetId="8">
        <row r="3">
          <cell r="B3" t="str">
            <v>META A LA QUE APUNTA (NUMERO)</v>
          </cell>
          <cell r="C3" t="str">
            <v>META A LA QUE APUNTA (NOMBRE)</v>
          </cell>
          <cell r="D3" t="str">
            <v xml:space="preserve"> DE RUBRO PRESUPUESTAL AFECTADO</v>
          </cell>
        </row>
        <row r="4">
          <cell r="B4" t="str">
            <v>2226 </v>
          </cell>
          <cell r="C4" t="str">
            <v>Educación como eje del potencial humano en Rafael Uribe Uribe </v>
          </cell>
          <cell r="D4" t="str">
            <v>O230117459920242226 </v>
          </cell>
        </row>
        <row r="5">
          <cell r="B5" t="str">
            <v>2256 </v>
          </cell>
          <cell r="C5" t="str">
            <v>Menos pobreza y más equidad en Rafael Uribe Uribe </v>
          </cell>
          <cell r="D5" t="str">
            <v>O230117459920242256 </v>
          </cell>
        </row>
        <row r="6">
          <cell r="B6" t="str">
            <v>2268 </v>
          </cell>
          <cell r="C6" t="str">
            <v>Rafael Uribe Uribe cuida la vida </v>
          </cell>
          <cell r="D6" t="str">
            <v>O230117459920242268 </v>
          </cell>
        </row>
        <row r="7">
          <cell r="B7" t="str">
            <v>2532 </v>
          </cell>
          <cell r="C7" t="str">
            <v>Rafael Uribe Uribe previene el feminicidio y las violencias contra las mujeres </v>
          </cell>
          <cell r="D7" t="str">
            <v>O230117459920242532 </v>
          </cell>
        </row>
        <row r="8">
          <cell r="B8" t="str">
            <v>2550 </v>
          </cell>
          <cell r="C8" t="str">
            <v>Rafael Uribe Uribe con un ecosistema cultural, creativo y sostenible </v>
          </cell>
          <cell r="D8" t="str">
            <v>O230117459920242550 </v>
          </cell>
        </row>
        <row r="9">
          <cell r="B9" t="str">
            <v>2557 </v>
          </cell>
          <cell r="C9" t="str">
            <v>Rafael Uribe Uribe saludable y con bienestar </v>
          </cell>
          <cell r="D9" t="str">
            <v>O230117459920242557 </v>
          </cell>
        </row>
        <row r="10">
          <cell r="B10" t="str">
            <v>2586 </v>
          </cell>
          <cell r="C10" t="str">
            <v>Rafael Uribe Uribe con equipamientos culturales dignos y fortalecidos </v>
          </cell>
          <cell r="D10" t="str">
            <v>O230117459920242586 </v>
          </cell>
        </row>
        <row r="11">
          <cell r="B11" t="str">
            <v>2596 </v>
          </cell>
          <cell r="C11" t="str">
            <v>Espacios sociales dignos para un desarrollo integral en Rafael Uribe Uribe </v>
          </cell>
          <cell r="D11" t="str">
            <v>O230117459920242596 </v>
          </cell>
        </row>
        <row r="12">
          <cell r="B12" t="str">
            <v>2603 </v>
          </cell>
          <cell r="C12" t="str">
            <v>La bogotaneidad en Rafael Uribe Uribe </v>
          </cell>
          <cell r="D12" t="str">
            <v>O230117459920242603 </v>
          </cell>
        </row>
        <row r="13">
          <cell r="B13" t="str">
            <v>2623 </v>
          </cell>
          <cell r="C13" t="str">
            <v>Fortaleciendo el turismo en Rafael Uribe Uribe </v>
          </cell>
          <cell r="D13" t="str">
            <v>O230117459920242623 </v>
          </cell>
        </row>
        <row r="14">
          <cell r="B14" t="str">
            <v>2635 </v>
          </cell>
          <cell r="C14" t="str">
            <v>Reverdeciendo Rafael Uribe Uribe </v>
          </cell>
          <cell r="D14" t="str">
            <v>O230117459920242635 </v>
          </cell>
        </row>
        <row r="15">
          <cell r="B15" t="str">
            <v>2670 </v>
          </cell>
          <cell r="C15" t="str">
            <v>Seguridad y convivencia en Rafael Uribe Uribe </v>
          </cell>
          <cell r="D15" t="str">
            <v>O230117459920242670 </v>
          </cell>
        </row>
        <row r="16">
          <cell r="B16" t="str">
            <v>2673 </v>
          </cell>
          <cell r="C16" t="str">
            <v>Rafael Uribe Uribe cultural y artística </v>
          </cell>
          <cell r="D16" t="str">
            <v>O230117459920242673 </v>
          </cell>
        </row>
        <row r="17">
          <cell r="B17" t="str">
            <v>2690 </v>
          </cell>
          <cell r="C17" t="str">
            <v>Mejores capacidades al servicio de la seguridad en Rafael Uribe Uribe </v>
          </cell>
          <cell r="D17" t="str">
            <v>O230117459920242690 </v>
          </cell>
        </row>
        <row r="18">
          <cell r="B18" t="str">
            <v>2697 </v>
          </cell>
          <cell r="C18" t="str">
            <v>Rafael Uribe Uribe con parques revitalizados, renovados e inclusivos </v>
          </cell>
          <cell r="D18" t="str">
            <v>O230117459920242697 </v>
          </cell>
        </row>
        <row r="19">
          <cell r="B19" t="str">
            <v>2704 </v>
          </cell>
          <cell r="C19" t="str">
            <v>Fortaleciendo el tejido empresarial en Rafael Uribe Uribe </v>
          </cell>
          <cell r="D19" t="str">
            <v>O230117459920242704 </v>
          </cell>
        </row>
        <row r="20">
          <cell r="B20" t="str">
            <v>2710 </v>
          </cell>
          <cell r="C20" t="str">
            <v>Gestores de convivencia en Rafael Uribe Uribe </v>
          </cell>
          <cell r="D20" t="str">
            <v>O230117459920242710 </v>
          </cell>
        </row>
        <row r="21">
          <cell r="B21" t="str">
            <v>2732 </v>
          </cell>
          <cell r="C21" t="str">
            <v>Rafael Uribe Uribe conectado con la comunidad </v>
          </cell>
          <cell r="D21" t="str">
            <v>O230117459920242732 </v>
          </cell>
        </row>
        <row r="22">
          <cell r="B22" t="str">
            <v>2737 </v>
          </cell>
          <cell r="C22" t="str">
            <v>Rafael Uribe Uribe mejora la movidlidad local </v>
          </cell>
          <cell r="D22" t="str">
            <v>O230117459920242737 </v>
          </cell>
        </row>
        <row r="23">
          <cell r="B23" t="str">
            <v>2757 </v>
          </cell>
          <cell r="C23" t="str">
            <v>Bienestar Animal en Rafel Uribe Uribe </v>
          </cell>
          <cell r="D23" t="str">
            <v>O230117459920242757 </v>
          </cell>
        </row>
        <row r="24">
          <cell r="B24" t="str">
            <v>2761 </v>
          </cell>
          <cell r="C24" t="str">
            <v>Rafael Uribe Uribe con acceso a una justicia integral </v>
          </cell>
          <cell r="D24" t="str">
            <v>O230117459920242761 </v>
          </cell>
        </row>
        <row r="25">
          <cell r="B25" t="str">
            <v>2764 </v>
          </cell>
          <cell r="C25" t="str">
            <v>Espacio público inclusivo en Rafael Uribe Uribe </v>
          </cell>
          <cell r="D25" t="str">
            <v>O230117459920242764 </v>
          </cell>
        </row>
        <row r="26">
          <cell r="B26" t="str">
            <v>2768 </v>
          </cell>
          <cell r="C26" t="str">
            <v>Mitigación del Riesgo en Rafael Uribe Uribe </v>
          </cell>
          <cell r="D26" t="str">
            <v>O230117459920242768 </v>
          </cell>
        </row>
        <row r="27">
          <cell r="B27" t="str">
            <v>2775 </v>
          </cell>
          <cell r="C27" t="str">
            <v>Gestión pública local y gobierno confiable en Rafael Uribe Uribe </v>
          </cell>
          <cell r="D27" t="str">
            <v>O230117459920242775 </v>
          </cell>
        </row>
        <row r="28">
          <cell r="B28" t="str">
            <v>2778 </v>
          </cell>
          <cell r="C28" t="str">
            <v>Paz y Reconciliación en Rafael Uribe Uribe </v>
          </cell>
          <cell r="D28" t="str">
            <v>O230117459920242778 </v>
          </cell>
        </row>
        <row r="29">
          <cell r="B29" t="str">
            <v>2781 </v>
          </cell>
          <cell r="C29" t="str">
            <v>Rafael Uribe Uribe diferencial y étnica </v>
          </cell>
          <cell r="D29" t="str">
            <v>O230117459920242781 </v>
          </cell>
        </row>
        <row r="30">
          <cell r="B30" t="str">
            <v>2786 </v>
          </cell>
          <cell r="C30" t="str">
            <v>Participación Efectiva en Rafael Uribe Uribe </v>
          </cell>
          <cell r="D30" t="str">
            <v>O230117459920242786 </v>
          </cell>
        </row>
        <row r="31">
          <cell r="B31" t="str">
            <v>2795 </v>
          </cell>
          <cell r="C31" t="str">
            <v>Rafael Uribe Uribe deportiva, recreativa y con bienestar </v>
          </cell>
          <cell r="D31" t="str">
            <v>O230117459920242795 </v>
          </cell>
        </row>
        <row r="32">
          <cell r="B32"/>
        </row>
        <row r="33">
          <cell r="B33"/>
        </row>
        <row r="34">
          <cell r="B34" t="str">
            <v>Varios Rubros</v>
          </cell>
        </row>
        <row r="35">
          <cell r="B35" t="str">
            <v>Funcionamiento</v>
          </cell>
        </row>
      </sheetData>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9548810&amp;isFromPublicArea=True&amp;isModal=False" TargetMode="External"/><Relationship Id="rId21" Type="http://schemas.openxmlformats.org/officeDocument/2006/relationships/hyperlink" Target="https://community.secop.gov.co/Public/Tendering/OpportunityDetail/Index?noticeUID=CO1.NTC.9451422&amp;isFromPublicArea=True&amp;isModal=False" TargetMode="External"/><Relationship Id="rId324" Type="http://schemas.openxmlformats.org/officeDocument/2006/relationships/hyperlink" Target="https://community.secop.gov.co/Public/Tendering/OpportunityDetail/Index?noticeUID=CO1.NTC.9650552&amp;isFromPublicArea=True&amp;isModal=False" TargetMode="External"/><Relationship Id="rId531" Type="http://schemas.openxmlformats.org/officeDocument/2006/relationships/hyperlink" Target="https://operaciones.colombiacompra.gov.co/tienda-virtual-del-estado-colombiano/ordenes-compra/165660" TargetMode="External"/><Relationship Id="rId170" Type="http://schemas.openxmlformats.org/officeDocument/2006/relationships/hyperlink" Target="https://community.secop.gov.co/Public/Tendering/OpportunityDetail/Index?noticeUID=CO1.NTC.9579250&amp;isFromPublicArea=True&amp;isModal=False" TargetMode="External"/><Relationship Id="rId268" Type="http://schemas.openxmlformats.org/officeDocument/2006/relationships/hyperlink" Target="https://community.secop.gov.co/Public/Tendering/OpportunityDetail/Index?noticeUID=CO1.NTC.9599520&amp;isFromPublicArea=True&amp;isModal=False" TargetMode="External"/><Relationship Id="rId475" Type="http://schemas.openxmlformats.org/officeDocument/2006/relationships/hyperlink" Target="https://community.secop.gov.co/Public/Tendering/OpportunityDetail/Index?noticeUID=CO1.NTC.9582700&amp;isFromPublicArea=True&amp;isModal=False" TargetMode="External"/><Relationship Id="rId32" Type="http://schemas.openxmlformats.org/officeDocument/2006/relationships/hyperlink" Target="https://community.secop.gov.co/Public/Tendering/OpportunityDetail/Index?noticeUID=CO1.NTC.9492896&amp;isFromPublicArea=True&amp;isModal=False" TargetMode="External"/><Relationship Id="rId128" Type="http://schemas.openxmlformats.org/officeDocument/2006/relationships/hyperlink" Target="https://community.secop.gov.co/Public/Tendering/OpportunityDetail/Index?noticeUID=CO1.NTC.9567738&amp;isFromPublicArea=True&amp;isModal=False" TargetMode="External"/><Relationship Id="rId335" Type="http://schemas.openxmlformats.org/officeDocument/2006/relationships/hyperlink" Target="https://community.secop.gov.co/Public/Tendering/OpportunityDetail/Index?noticeUID=CO1.NTC.9625706&amp;isFromPublicArea=True&amp;isModal=False" TargetMode="External"/><Relationship Id="rId181" Type="http://schemas.openxmlformats.org/officeDocument/2006/relationships/hyperlink" Target="https://community.secop.gov.co/Public/Tendering/OpportunityDetail/Index?noticeUID=CO1.NTC.9533524&amp;isFromPublicArea=True&amp;isModal=False" TargetMode="External"/><Relationship Id="rId402" Type="http://schemas.openxmlformats.org/officeDocument/2006/relationships/hyperlink" Target="https://community.secop.gov.co/Public/Tendering/OpportunityDetail/Index?noticeUID=CO1.NTC.9639437&amp;isFromPublicArea=True&amp;isModal=False" TargetMode="External"/><Relationship Id="rId279" Type="http://schemas.openxmlformats.org/officeDocument/2006/relationships/hyperlink" Target="https://community.secop.gov.co/Public/Tendering/OpportunityDetail/Index?noticeUID=CO1.NTC.9579059&amp;isFromPublicArea=True&amp;isModal=False" TargetMode="External"/><Relationship Id="rId444" Type="http://schemas.openxmlformats.org/officeDocument/2006/relationships/hyperlink" Target="https://community.secop.gov.co/Public/Tendering/OpportunityDetail/Index?noticeUID=CO1.NTC.9728373&amp;isFromPublicArea=True&amp;isModal=False" TargetMode="External"/><Relationship Id="rId486" Type="http://schemas.openxmlformats.org/officeDocument/2006/relationships/hyperlink" Target="https://community.secop.gov.co/Public/Tendering/OpportunityDetail/Index?noticeUID=CO1.NTC.9736421&amp;isFromPublicArea=True&amp;isModal=False" TargetMode="External"/><Relationship Id="rId43" Type="http://schemas.openxmlformats.org/officeDocument/2006/relationships/hyperlink" Target="https://community.secop.gov.co/Public/Tendering/OpportunityDetail/Index?noticeUID=CO1.NTC.9497641&amp;isFromPublicArea=True&amp;isModal=False" TargetMode="External"/><Relationship Id="rId139" Type="http://schemas.openxmlformats.org/officeDocument/2006/relationships/hyperlink" Target="https://community.secop.gov.co/Public/Tendering/OpportunityDetail/Index?noticeUID=CO1.NTC.9558870&amp;isFromPublicArea=True&amp;isModal=False" TargetMode="External"/><Relationship Id="rId290" Type="http://schemas.openxmlformats.org/officeDocument/2006/relationships/hyperlink" Target="https://community.secop.gov.co/Public/Tendering/OpportunityDetail/Index?noticeUID=CO1.NTC.9629176&amp;isFromPublicArea=True&amp;isModal=False" TargetMode="External"/><Relationship Id="rId304" Type="http://schemas.openxmlformats.org/officeDocument/2006/relationships/hyperlink" Target="https://community.secop.gov.co/Public/Tendering/OpportunityDetail/Index?noticeUID=CO1.NTC.9612824&amp;isFromPublicArea=True&amp;isModal=False" TargetMode="External"/><Relationship Id="rId346" Type="http://schemas.openxmlformats.org/officeDocument/2006/relationships/hyperlink" Target="https://community.secop.gov.co/Public/Tendering/OpportunityDetail/Index?noticeUID=CO1.NTC.9586501&amp;isFromPublicArea=True&amp;isModal=False" TargetMode="External"/><Relationship Id="rId388" Type="http://schemas.openxmlformats.org/officeDocument/2006/relationships/hyperlink" Target="https://community.secop.gov.co/Public/Tendering/OpportunityDetail/Index?noticeUID=CO1.NTC.9563874&amp;isFromPublicArea=True&amp;isModal=False" TargetMode="External"/><Relationship Id="rId511" Type="http://schemas.openxmlformats.org/officeDocument/2006/relationships/hyperlink" Target="https://community.secop.gov.co/Public/Tendering/OpportunityDetail/Index?noticeUID=CO1.NTC.9788760&amp;isFromPublicArea=True&amp;isModal=False" TargetMode="External"/><Relationship Id="rId85" Type="http://schemas.openxmlformats.org/officeDocument/2006/relationships/hyperlink" Target="https://community.secop.gov.co/Public/Tendering/OpportunityDetail/Index?noticeUID=CO1.NTC.9552329&amp;isFromPublicArea=True&amp;isModal=False" TargetMode="External"/><Relationship Id="rId150" Type="http://schemas.openxmlformats.org/officeDocument/2006/relationships/hyperlink" Target="https://community.secop.gov.co/Public/Tendering/OpportunityDetail/Index?noticeUID=CO1.NTC.9590198&amp;isFromPublicArea=True&amp;isModal=False" TargetMode="External"/><Relationship Id="rId192" Type="http://schemas.openxmlformats.org/officeDocument/2006/relationships/hyperlink" Target="https://community.secop.gov.co/Public/Tendering/OpportunityDetail/Index?noticeUID=CO1.NTC.9581007&amp;isFromPublicArea=True&amp;isModal=False" TargetMode="External"/><Relationship Id="rId206" Type="http://schemas.openxmlformats.org/officeDocument/2006/relationships/hyperlink" Target="https://community.secop.gov.co/Public/Tendering/OpportunityDetail/Index?noticeUID=CO1.NTC.9548810&amp;isFromPublicArea=True&amp;isModal=False" TargetMode="External"/><Relationship Id="rId413" Type="http://schemas.openxmlformats.org/officeDocument/2006/relationships/hyperlink" Target="https://community.secop.gov.co/Public/Tendering/OpportunityDetail/Index?noticeUID=CO1.NTC.9707250&amp;isFromPublicArea=True&amp;isModal=False" TargetMode="External"/><Relationship Id="rId248" Type="http://schemas.openxmlformats.org/officeDocument/2006/relationships/hyperlink" Target="https://community.secop.gov.co/Public/Tendering/OpportunityDetail/Index?noticeUID=CO1.NTC.9599520&amp;isFromPublicArea=True&amp;isModal=False" TargetMode="External"/><Relationship Id="rId455" Type="http://schemas.openxmlformats.org/officeDocument/2006/relationships/hyperlink" Target="https://community.secop.gov.co/Public/Tendering/OpportunityDetail/Index?noticeUID=CO1.NTC.9741774&amp;isFromPublicArea=True&amp;isModal=False" TargetMode="External"/><Relationship Id="rId497" Type="http://schemas.openxmlformats.org/officeDocument/2006/relationships/hyperlink" Target="https://community.secop.gov.co/Public/Tendering/OpportunityDetail/Index?noticeUID=CO1.NTC.9744208&amp;isFromPublicArea=True&amp;isModal=False" TargetMode="External"/><Relationship Id="rId12" Type="http://schemas.openxmlformats.org/officeDocument/2006/relationships/hyperlink" Target="https://community.secop.gov.co/Public/Tendering/OpportunityDetail/Index?noticeUID=CO1.NTC.9444955&amp;isFromPublicArea=True&amp;isModal=False" TargetMode="External"/><Relationship Id="rId108" Type="http://schemas.openxmlformats.org/officeDocument/2006/relationships/hyperlink" Target="https://community.secop.gov.co/Public/Tendering/OpportunityDetail/Index?noticeUID=CO1.NTC.9543104&amp;isFromPublicArea=True&amp;isModal=False" TargetMode="External"/><Relationship Id="rId315" Type="http://schemas.openxmlformats.org/officeDocument/2006/relationships/hyperlink" Target="https://community.secop.gov.co/Public/Tendering/OpportunityDetail/Index?noticeUID=CO1.NTC.9643833&amp;isFromPublicArea=True&amp;isModal=False" TargetMode="External"/><Relationship Id="rId357" Type="http://schemas.openxmlformats.org/officeDocument/2006/relationships/hyperlink" Target="https://community.secop.gov.co/Public/Tendering/OpportunityDetail/Index?noticeUID=CO1.NTC.9580726&amp;isFromPublicArea=True&amp;isModal=False" TargetMode="External"/><Relationship Id="rId522" Type="http://schemas.openxmlformats.org/officeDocument/2006/relationships/hyperlink" Target="https://community.secop.gov.co/Public/Tendering/OpportunityDetail/Index?noticeUID=CO1.NTC.9639437&amp;isFromPublicArea=True&amp;isModal=False" TargetMode="External"/><Relationship Id="rId54" Type="http://schemas.openxmlformats.org/officeDocument/2006/relationships/hyperlink" Target="https://community.secop.gov.co/Public/Tendering/OpportunityDetail/Index?noticeUID=CO1.NTC.9492896&amp;isFromPublicArea=True&amp;isModal=False" TargetMode="External"/><Relationship Id="rId96" Type="http://schemas.openxmlformats.org/officeDocument/2006/relationships/hyperlink" Target="https://community.secop.gov.co/Public/Tendering/OpportunityDetail/Index?noticeUID=CO1.NTC.9492896&amp;isFromPublicArea=True&amp;isModal=False" TargetMode="External"/><Relationship Id="rId161" Type="http://schemas.openxmlformats.org/officeDocument/2006/relationships/hyperlink" Target="https://community.secop.gov.co/Public/Tendering/OpportunityDetail/Index?noticeUID=CO1.NTC.9579250&amp;isFromPublicArea=True&amp;isModal=False" TargetMode="External"/><Relationship Id="rId217" Type="http://schemas.openxmlformats.org/officeDocument/2006/relationships/hyperlink" Target="https://community.secop.gov.co/Public/Tendering/OpportunityDetail/Index?noticeUID=CO1.NTC.9586501&amp;isFromPublicArea=True&amp;isModal=False" TargetMode="External"/><Relationship Id="rId399" Type="http://schemas.openxmlformats.org/officeDocument/2006/relationships/hyperlink" Target="https://community.secop.gov.co/Public/Tendering/OpportunityDetail/Index?noticeUID=CO1.NTC.9703991&amp;isFromPublicArea=True&amp;isModal=False" TargetMode="External"/><Relationship Id="rId259" Type="http://schemas.openxmlformats.org/officeDocument/2006/relationships/hyperlink" Target="https://community.secop.gov.co/Public/Tendering/OpportunityDetail/Index?noticeUID=CO1.NTC.9590198&amp;isFromPublicArea=True&amp;isModal=False" TargetMode="External"/><Relationship Id="rId424" Type="http://schemas.openxmlformats.org/officeDocument/2006/relationships/hyperlink" Target="https://community.secop.gov.co/Public/Tendering/OpportunityDetail/Index?noticeUID=CO1.NTC.9566882&amp;isFromPublicArea=True&amp;isModal=False" TargetMode="External"/><Relationship Id="rId466" Type="http://schemas.openxmlformats.org/officeDocument/2006/relationships/hyperlink" Target="https://community.secop.gov.co/Public/Tendering/OpportunityDetail/Index?noticeUID=CO1.NTC.9735765&amp;isFromPublicArea=True&amp;isModal=False" TargetMode="External"/><Relationship Id="rId23" Type="http://schemas.openxmlformats.org/officeDocument/2006/relationships/hyperlink" Target="https://community.secop.gov.co/Public/Tendering/OpportunityDetail/Index?noticeUID=CO1.NTC.9457391&amp;isFromPublicArea=True&amp;isModal=False" TargetMode="External"/><Relationship Id="rId119" Type="http://schemas.openxmlformats.org/officeDocument/2006/relationships/hyperlink" Target="https://community.secop.gov.co/Public/Tendering/OpportunityDetail/Index?noticeUID=CO1.NTC.9548810&amp;isFromPublicArea=True&amp;isModal=False" TargetMode="External"/><Relationship Id="rId270" Type="http://schemas.openxmlformats.org/officeDocument/2006/relationships/hyperlink" Target="https://community.secop.gov.co/Public/Tendering/OpportunityDetail/Index?noticeUID=CO1.NTC.9616741&amp;isFromPublicArea=True&amp;isModal=False" TargetMode="External"/><Relationship Id="rId326" Type="http://schemas.openxmlformats.org/officeDocument/2006/relationships/hyperlink" Target="https://community.secop.gov.co/Public/Tendering/OpportunityDetail/Index?noticeUID=CO1.NTC.9649477&amp;isFromPublicArea=True&amp;isModal=False" TargetMode="External"/><Relationship Id="rId533" Type="http://schemas.openxmlformats.org/officeDocument/2006/relationships/hyperlink" Target="https://community.secop.gov.co/Public/Tendering/OpportunityDetail/Index?noticeUID=CO1.NTC.10367357&amp;isFromPublicArea=True&amp;isModal=False" TargetMode="External"/><Relationship Id="rId65" Type="http://schemas.openxmlformats.org/officeDocument/2006/relationships/hyperlink" Target="https://community.secop.gov.co/Public/Tendering/OpportunityDetail/Index?noticeUID=CO1.NTC.9484380&amp;isFromPublicArea=True&amp;isModal=False" TargetMode="External"/><Relationship Id="rId130" Type="http://schemas.openxmlformats.org/officeDocument/2006/relationships/hyperlink" Target="https://community.secop.gov.co/Public/Tendering/OpportunityDetail/Index?noticeUID=CO1.NTC.9567738&amp;isFromPublicArea=True&amp;isModal=False" TargetMode="External"/><Relationship Id="rId368" Type="http://schemas.openxmlformats.org/officeDocument/2006/relationships/hyperlink" Target="https://community.secop.gov.co/Public/Tendering/OpportunityDetail/Index?noticeUID=CO1.NTC.9688576&amp;isFromPublicArea=True&amp;isModal=False" TargetMode="External"/><Relationship Id="rId172" Type="http://schemas.openxmlformats.org/officeDocument/2006/relationships/hyperlink" Target="https://community.secop.gov.co/Public/Tendering/OpportunityDetail/Index?noticeUID=CO1.NTC.9579250&amp;isFromPublicArea=True&amp;isModal=False" TargetMode="External"/><Relationship Id="rId228" Type="http://schemas.openxmlformats.org/officeDocument/2006/relationships/hyperlink" Target="https://community.secop.gov.co/Public/Tendering/OpportunityDetail/Index?noticeUID=CO1.NTC.9596837&amp;isFromPublicArea=True&amp;isModal=False" TargetMode="External"/><Relationship Id="rId435" Type="http://schemas.openxmlformats.org/officeDocument/2006/relationships/hyperlink" Target="https://community.secop.gov.co/Public/Tendering/OpportunityDetail/Index?noticeUID=CO1.NTC.9658290&amp;isFromPublicArea=True&amp;isModal=False" TargetMode="External"/><Relationship Id="rId477" Type="http://schemas.openxmlformats.org/officeDocument/2006/relationships/hyperlink" Target="https://community.secop.gov.co/Public/Tendering/OpportunityDetail/Index?noticeUID=CO1.NTC.9639437&amp;isFromPublicArea=True&amp;isModal=False" TargetMode="External"/><Relationship Id="rId281" Type="http://schemas.openxmlformats.org/officeDocument/2006/relationships/hyperlink" Target="https://community.secop.gov.co/Public/Tendering/OpportunityDetail/Index?noticeUID=CO1.NTC.9612824&amp;isFromPublicArea=True&amp;isModal=False" TargetMode="External"/><Relationship Id="rId337" Type="http://schemas.openxmlformats.org/officeDocument/2006/relationships/hyperlink" Target="https://community.secop.gov.co/Public/Tendering/OpportunityDetail/Index?noticeUID=CO1.NTC.9579059&amp;isFromPublicArea=True&amp;isModal=False" TargetMode="External"/><Relationship Id="rId502" Type="http://schemas.openxmlformats.org/officeDocument/2006/relationships/hyperlink" Target="https://community.secop.gov.co/Public/Tendering/OpportunityDetail/Index?noticeUID=CO1.NTC.9742642&amp;isFromPublicArea=True&amp;isModal=False" TargetMode="External"/><Relationship Id="rId34" Type="http://schemas.openxmlformats.org/officeDocument/2006/relationships/hyperlink" Target="https://community.secop.gov.co/Public/Tendering/OpportunityDetail/Index?noticeUID=CO1.NTC.9492896&amp;isFromPublicArea=True&amp;isModal=False" TargetMode="External"/><Relationship Id="rId76" Type="http://schemas.openxmlformats.org/officeDocument/2006/relationships/hyperlink" Target="https://community.secop.gov.co/Public/Tendering/OpportunityDetail/Index?noticeUID=CO1.NTC.9531594&amp;isFromPublicArea=True&amp;isModal=False" TargetMode="External"/><Relationship Id="rId141" Type="http://schemas.openxmlformats.org/officeDocument/2006/relationships/hyperlink" Target="https://community.secop.gov.co/Public/Tendering/OpportunityDetail/Index?noticeUID=CO1.NTC.9576031&amp;isFromPublicArea=True&amp;isModal=False" TargetMode="External"/><Relationship Id="rId379" Type="http://schemas.openxmlformats.org/officeDocument/2006/relationships/hyperlink" Target="https://community.secop.gov.co/Public/Tendering/OpportunityDetail/Index?noticeUID=CO1.NTC.9674922&amp;isFromPublicArea=True&amp;isModal=False" TargetMode="External"/><Relationship Id="rId7" Type="http://schemas.openxmlformats.org/officeDocument/2006/relationships/hyperlink" Target="https://community.secop.gov.co/Public/Tendering/OpportunityDetail/Index?noticeUID=CO1.NTC.9436392&amp;isFromPublicArea=True&amp;isModal=False" TargetMode="External"/><Relationship Id="rId183" Type="http://schemas.openxmlformats.org/officeDocument/2006/relationships/hyperlink" Target="https://community.secop.gov.co/Public/Tendering/OpportunityDetail/Index?noticeUID=CO1.NTC.9543104&amp;isFromPublicArea=True&amp;isModal=False" TargetMode="External"/><Relationship Id="rId239" Type="http://schemas.openxmlformats.org/officeDocument/2006/relationships/hyperlink" Target="https://community.secop.gov.co/Public/Tendering/OpportunityDetail/Index?noticeUID=CO1.NTC.9600907&amp;isFromPublicArea=True&amp;isModal=False" TargetMode="External"/><Relationship Id="rId390" Type="http://schemas.openxmlformats.org/officeDocument/2006/relationships/hyperlink" Target="https://community.secop.gov.co/Public/Tendering/OpportunityDetail/Index?noticeUID=CO1.NTC.9692459&amp;isFromPublicArea=True&amp;isModal=False" TargetMode="External"/><Relationship Id="rId404" Type="http://schemas.openxmlformats.org/officeDocument/2006/relationships/hyperlink" Target="https://community.secop.gov.co/Public/Tendering/OpportunityDetail/Index?noticeUID=CO1.NTC.9654283&amp;isFromPublicArea=True&amp;isModal=False" TargetMode="External"/><Relationship Id="rId446" Type="http://schemas.openxmlformats.org/officeDocument/2006/relationships/hyperlink" Target="https://community.secop.gov.co/Public/Tendering/OpportunityDetail/Index?noticeUID=CO1.NTC.9719101&amp;isFromPublicArea=True&amp;isModal=False" TargetMode="External"/><Relationship Id="rId250" Type="http://schemas.openxmlformats.org/officeDocument/2006/relationships/hyperlink" Target="https://community.secop.gov.co/Public/Tendering/OpportunityDetail/Index?noticeUID=CO1.NTC.9609097&amp;isFromPublicArea=True&amp;isModal=False" TargetMode="External"/><Relationship Id="rId292" Type="http://schemas.openxmlformats.org/officeDocument/2006/relationships/hyperlink" Target="https://community.secop.gov.co/Public/Tendering/OpportunityDetail/Index?noticeUID=CO1.NTC.9588251&amp;isFromPublicArea=True&amp;isModal=False" TargetMode="External"/><Relationship Id="rId306" Type="http://schemas.openxmlformats.org/officeDocument/2006/relationships/hyperlink" Target="https://community.secop.gov.co/Public/Tendering/OpportunityDetail/Index?noticeUID=CO1.NTC.9599520&amp;isFromPublicArea=True&amp;isModal=False" TargetMode="External"/><Relationship Id="rId488" Type="http://schemas.openxmlformats.org/officeDocument/2006/relationships/hyperlink" Target="https://community.secop.gov.co/Public/Tendering/OpportunityDetail/Index?noticeUID=CO1.NTC.9722812&amp;isFromPublicArea=True&amp;isModal=False" TargetMode="External"/><Relationship Id="rId45" Type="http://schemas.openxmlformats.org/officeDocument/2006/relationships/hyperlink" Target="https://community.secop.gov.co/Public/Tendering/OpportunityDetail/Index?noticeUID=CO1.NTC.9512688&amp;isFromPublicArea=True&amp;isModal=False" TargetMode="External"/><Relationship Id="rId87" Type="http://schemas.openxmlformats.org/officeDocument/2006/relationships/hyperlink" Target="https://community.secop.gov.co/Public/Tendering/OpportunityDetail/Index?noticeUID=CO1.NTC.9547768&amp;isFromPublicArea=True&amp;isModal=False" TargetMode="External"/><Relationship Id="rId110" Type="http://schemas.openxmlformats.org/officeDocument/2006/relationships/hyperlink" Target="https://community.secop.gov.co/Public/Tendering/OpportunityDetail/Index?noticeUID=CO1.NTC.9543104&amp;isFromPublicArea=True&amp;isModal=False" TargetMode="External"/><Relationship Id="rId348" Type="http://schemas.openxmlformats.org/officeDocument/2006/relationships/hyperlink" Target="https://community.secop.gov.co/Public/Tendering/OpportunityDetail/Index?noticeUID=CO1.NTC.9625706&amp;isFromPublicArea=True&amp;isModal=False" TargetMode="External"/><Relationship Id="rId513" Type="http://schemas.openxmlformats.org/officeDocument/2006/relationships/hyperlink" Target="https://community.secop.gov.co/Public/Tendering/OpportunityDetail/Index?noticeUID=CO1.NTC.9788760&amp;isFromPublicArea=True&amp;isModal=False" TargetMode="External"/><Relationship Id="rId152" Type="http://schemas.openxmlformats.org/officeDocument/2006/relationships/hyperlink" Target="https://community.secop.gov.co/Public/Tendering/OpportunityDetail/Index?noticeUID=CO1.NTC.9583977&amp;isFromPublicArea=True&amp;isModal=False" TargetMode="External"/><Relationship Id="rId194" Type="http://schemas.openxmlformats.org/officeDocument/2006/relationships/hyperlink" Target="https://community.secop.gov.co/Public/Tendering/OpportunityDetail/Index?noticeUID=CO1.NTC.9580702&amp;isFromPublicArea=True&amp;isModal=False" TargetMode="External"/><Relationship Id="rId208" Type="http://schemas.openxmlformats.org/officeDocument/2006/relationships/hyperlink" Target="https://community.secop.gov.co/Public/Tendering/OpportunityDetail/Index?noticeUID=CO1.NTC.9548810&amp;isFromPublicArea=True&amp;isModal=False" TargetMode="External"/><Relationship Id="rId415" Type="http://schemas.openxmlformats.org/officeDocument/2006/relationships/hyperlink" Target="https://community.secop.gov.co/Public/Tendering/OpportunityDetail/Index?noticeUID=CO1.NTC.9525459&amp;isFromPublicArea=True&amp;isModal=False" TargetMode="External"/><Relationship Id="rId457" Type="http://schemas.openxmlformats.org/officeDocument/2006/relationships/hyperlink" Target="https://community.secop.gov.co/Public/Tendering/OpportunityDetail/Index?noticeUID=CO1.NTC.9741774&amp;isFromPublicArea=True&amp;isModal=False" TargetMode="External"/><Relationship Id="rId261" Type="http://schemas.openxmlformats.org/officeDocument/2006/relationships/hyperlink" Target="https://community.secop.gov.co/Public/Tendering/OpportunityDetail/Index?noticeUID=CO1.NTC.9601364&amp;isFromPublicArea=True&amp;isModal=False" TargetMode="External"/><Relationship Id="rId499" Type="http://schemas.openxmlformats.org/officeDocument/2006/relationships/hyperlink" Target="https://community.secop.gov.co/Public/Tendering/OpportunityDetail/Index?noticeUID=CO1.NTC.9741258&amp;isFromPublicArea=True&amp;isModal=False" TargetMode="External"/><Relationship Id="rId14" Type="http://schemas.openxmlformats.org/officeDocument/2006/relationships/hyperlink" Target="https://community.secop.gov.co/Public/Tendering/OpportunityDetail/Index?noticeUID=CO1.NTC.9448624&amp;isFromPublicArea=True&amp;isModal=False" TargetMode="External"/><Relationship Id="rId56" Type="http://schemas.openxmlformats.org/officeDocument/2006/relationships/hyperlink" Target="https://community.secop.gov.co/Public/Tendering/OpportunityDetail/Index?noticeUID=CO1.NTC.9520802&amp;isFromPublicArea=True&amp;isModal=False" TargetMode="External"/><Relationship Id="rId317" Type="http://schemas.openxmlformats.org/officeDocument/2006/relationships/hyperlink" Target="https://community.secop.gov.co/Public/Tendering/OpportunityDetail/Index?noticeUID=CO1.NTC.9639732&amp;isFromPublicArea=True&amp;isModal=False" TargetMode="External"/><Relationship Id="rId359" Type="http://schemas.openxmlformats.org/officeDocument/2006/relationships/hyperlink" Target="https://community.secop.gov.co/Public/Tendering/OpportunityDetail/Index?noticeUID=CO1.NTC.9657213&amp;isFromPublicArea=True&amp;isModal=False" TargetMode="External"/><Relationship Id="rId524" Type="http://schemas.openxmlformats.org/officeDocument/2006/relationships/hyperlink" Target="https://community.secop.gov.co/Public/Tendering/OpportunityDetail/Index?noticeUID=CO1.NTC.9520549&amp;isFromPublicArea=True&amp;isModal=False" TargetMode="External"/><Relationship Id="rId98" Type="http://schemas.openxmlformats.org/officeDocument/2006/relationships/hyperlink" Target="https://community.secop.gov.co/Public/Tendering/OpportunityDetail/Index?noticeUID=CO1.NTC.9492896&amp;isFromPublicArea=True&amp;isModal=False" TargetMode="External"/><Relationship Id="rId121" Type="http://schemas.openxmlformats.org/officeDocument/2006/relationships/hyperlink" Target="https://community.secop.gov.co/Public/Tendering/OpportunityDetail/Index?noticeUID=CO1.NTC.9558848&amp;isFromPublicArea=True&amp;isModal=False" TargetMode="External"/><Relationship Id="rId163" Type="http://schemas.openxmlformats.org/officeDocument/2006/relationships/hyperlink" Target="https://community.secop.gov.co/Public/Tendering/OpportunityDetail/Index?noticeUID=CO1.NTC.9579250&amp;isFromPublicArea=True&amp;isModal=False" TargetMode="External"/><Relationship Id="rId219" Type="http://schemas.openxmlformats.org/officeDocument/2006/relationships/hyperlink" Target="https://community.secop.gov.co/Public/Tendering/OpportunityDetail/Index?noticeUID=CO1.NTC.9586501&amp;isFromPublicArea=True&amp;isModal=False" TargetMode="External"/><Relationship Id="rId370" Type="http://schemas.openxmlformats.org/officeDocument/2006/relationships/hyperlink" Target="https://community.secop.gov.co/Public/Tendering/OpportunityDetail/Index?noticeUID=CO1.NTC.9688576&amp;isFromPublicArea=True&amp;isModal=False" TargetMode="External"/><Relationship Id="rId426" Type="http://schemas.openxmlformats.org/officeDocument/2006/relationships/hyperlink" Target="https://community.secop.gov.co/Public/Tendering/OpportunityDetail/Index?noticeUID=CO1.NTC.9720459&amp;isFromPublicArea=True&amp;isModal=False" TargetMode="External"/><Relationship Id="rId230" Type="http://schemas.openxmlformats.org/officeDocument/2006/relationships/hyperlink" Target="https://community.secop.gov.co/Public/Tendering/OpportunityDetail/Index?noticeUID=CO1.NTC.9596567&amp;isFromPublicArea=True&amp;isModal=False" TargetMode="External"/><Relationship Id="rId468" Type="http://schemas.openxmlformats.org/officeDocument/2006/relationships/hyperlink" Target="https://community.secop.gov.co/Public/Tendering/OpportunityDetail/Index?noticeUID=CO1.NTC.9740908&amp;isFromPublicArea=True&amp;isModal=False" TargetMode="External"/><Relationship Id="rId25" Type="http://schemas.openxmlformats.org/officeDocument/2006/relationships/hyperlink" Target="https://community.secop.gov.co/Public/Tendering/OpportunityDetail/Index?noticeUID=CO1.NTC.9463616&amp;isFromPublicArea=True&amp;isModal=False" TargetMode="External"/><Relationship Id="rId67" Type="http://schemas.openxmlformats.org/officeDocument/2006/relationships/hyperlink" Target="https://community.secop.gov.co/Public/Tendering/OpportunityDetail/Index?noticeUID=CO1.NTC.9523684&amp;isFromPublicArea=True&amp;isModal=False" TargetMode="External"/><Relationship Id="rId272" Type="http://schemas.openxmlformats.org/officeDocument/2006/relationships/hyperlink" Target="https://community.secop.gov.co/Public/Tendering/OpportunityDetail/Index?noticeUID=CO1.NTC.9619065&amp;isFromPublicArea=True&amp;isModal=False" TargetMode="External"/><Relationship Id="rId328" Type="http://schemas.openxmlformats.org/officeDocument/2006/relationships/hyperlink" Target="https://community.secop.gov.co/Public/Tendering/OpportunityDetail/Index?noticeUID=CO1.NTC.9612824&amp;isFromPublicArea=True&amp;isModal=False" TargetMode="External"/><Relationship Id="rId132" Type="http://schemas.openxmlformats.org/officeDocument/2006/relationships/hyperlink" Target="https://community.secop.gov.co/Public/Tendering/OpportunityDetail/Index?noticeUID=CO1.NTC.9444955&amp;isFromPublicArea=True&amp;isModal=False" TargetMode="External"/><Relationship Id="rId174" Type="http://schemas.openxmlformats.org/officeDocument/2006/relationships/hyperlink" Target="https://community.secop.gov.co/Public/Tendering/OpportunityDetail/Index?noticeUID=CO1.NTC.9579250&amp;isFromPublicArea=True&amp;isModal=False" TargetMode="External"/><Relationship Id="rId381" Type="http://schemas.openxmlformats.org/officeDocument/2006/relationships/hyperlink" Target="https://community.secop.gov.co/Public/Tendering/OpportunityDetail/Index?noticeUID=CO1.NTC.9679137&amp;isFromPublicArea=True&amp;isModal=False" TargetMode="External"/><Relationship Id="rId241" Type="http://schemas.openxmlformats.org/officeDocument/2006/relationships/hyperlink" Target="https://community.secop.gov.co/Public/Tendering/OpportunityDetail/Index?noticeUID=CO1.NTC.9600250&amp;isFromPublicArea=True&amp;isModal=False" TargetMode="External"/><Relationship Id="rId437" Type="http://schemas.openxmlformats.org/officeDocument/2006/relationships/hyperlink" Target="https://community.secop.gov.co/Public/Tendering/OpportunityDetail/Index?noticeUID=CO1.NTC.9600960&amp;isFromPublicArea=True&amp;isModal=False" TargetMode="External"/><Relationship Id="rId479" Type="http://schemas.openxmlformats.org/officeDocument/2006/relationships/hyperlink" Target="https://community.secop.gov.co/Public/Tendering/OpportunityDetail/Index?noticeUID=CO1.NTC.9726416&amp;isFromPublicArea=True&amp;isModal=False" TargetMode="External"/><Relationship Id="rId36" Type="http://schemas.openxmlformats.org/officeDocument/2006/relationships/hyperlink" Target="https://community.secop.gov.co/Public/Tendering/OpportunityDetail/Index?noticeUID=CO1.NTC.9484380&amp;isFromPublicArea=True&amp;isModal=False" TargetMode="External"/><Relationship Id="rId283" Type="http://schemas.openxmlformats.org/officeDocument/2006/relationships/hyperlink" Target="https://community.secop.gov.co/Public/Tendering/OpportunityDetail/Index?noticeUID=CO1.NTC.9612090&amp;isFromPublicArea=True&amp;isModal=False" TargetMode="External"/><Relationship Id="rId339" Type="http://schemas.openxmlformats.org/officeDocument/2006/relationships/hyperlink" Target="https://community.secop.gov.co/Public/Tendering/OpportunityDetail/Index?noticeUID=CO1.NTC.9525459&amp;isFromPublicArea=True&amp;isModal=False" TargetMode="External"/><Relationship Id="rId490" Type="http://schemas.openxmlformats.org/officeDocument/2006/relationships/hyperlink" Target="https://community.secop.gov.co/Public/Tendering/OpportunityDetail/Index?noticeUID=CO1.NTC.9617504&amp;isFromPublicArea=True&amp;isModal=False" TargetMode="External"/><Relationship Id="rId504" Type="http://schemas.openxmlformats.org/officeDocument/2006/relationships/hyperlink" Target="https://community.secop.gov.co/Public/Tendering/OpportunityDetail/Index?noticeUID=CO1.NTC.9754508&amp;isFromPublicArea=True&amp;isModal=False" TargetMode="External"/><Relationship Id="rId78" Type="http://schemas.openxmlformats.org/officeDocument/2006/relationships/hyperlink" Target="https://community.secop.gov.co/Public/Tendering/OpportunityDetail/Index?noticeUID=CO1.NTC.9524600&amp;isFromPublicArea=True&amp;isModal=False" TargetMode="External"/><Relationship Id="rId101" Type="http://schemas.openxmlformats.org/officeDocument/2006/relationships/hyperlink" Target="https://community.secop.gov.co/Public/Tendering/OpportunityDetail/Index?noticeUID=CO1.NTC.9492896&amp;isFromPublicArea=True&amp;isModal=False" TargetMode="External"/><Relationship Id="rId143" Type="http://schemas.openxmlformats.org/officeDocument/2006/relationships/hyperlink" Target="https://community.secop.gov.co/Public/Tendering/OpportunityDetail/Index?noticeUID=CO1.NTC.9547768&amp;isFromPublicArea=True&amp;isModal=False" TargetMode="External"/><Relationship Id="rId185" Type="http://schemas.openxmlformats.org/officeDocument/2006/relationships/hyperlink" Target="https://community.secop.gov.co/Public/Tendering/OpportunityDetail/Index?noticeUID=CO1.NTC.9567727&amp;isFromPublicArea=True&amp;isModal=False" TargetMode="External"/><Relationship Id="rId350" Type="http://schemas.openxmlformats.org/officeDocument/2006/relationships/hyperlink" Target="https://community.secop.gov.co/Public/Tendering/OpportunityDetail/Index?noticeUID=CO1.NTC.9670313&amp;isFromPublicArea=True&amp;isModal=False" TargetMode="External"/><Relationship Id="rId406" Type="http://schemas.openxmlformats.org/officeDocument/2006/relationships/hyperlink" Target="https://community.secop.gov.co/Public/Tendering/OpportunityDetail/Index?noticeUID=CO1.NTC.9689759&amp;isFromPublicArea=True&amp;isModal=False" TargetMode="External"/><Relationship Id="rId9" Type="http://schemas.openxmlformats.org/officeDocument/2006/relationships/hyperlink" Target="https://community.secop.gov.co/Public/Tendering/OpportunityDetail/Index?noticeUID=CO1.NTC.9447133&amp;isFromPublicArea=True&amp;isModal=False" TargetMode="External"/><Relationship Id="rId210" Type="http://schemas.openxmlformats.org/officeDocument/2006/relationships/hyperlink" Target="https://community.secop.gov.co/Public/Tendering/OpportunityDetail/Index?noticeUID=CO1.NTC.9548810&amp;isFromPublicArea=True&amp;isModal=False" TargetMode="External"/><Relationship Id="rId392" Type="http://schemas.openxmlformats.org/officeDocument/2006/relationships/hyperlink" Target="https://community.secop.gov.co/Public/Tendering/OpportunityDetail/Index?noticeUID=CO1.NTC.9639418&amp;isFromPublicArea=True&amp;isModal=False" TargetMode="External"/><Relationship Id="rId448" Type="http://schemas.openxmlformats.org/officeDocument/2006/relationships/hyperlink" Target="https://community.secop.gov.co/Public/Tendering/OpportunityDetail/Index?noticeUID=CO1.NTC.9714033&amp;isFromPublicArea=True&amp;isModal=False" TargetMode="External"/><Relationship Id="rId252" Type="http://schemas.openxmlformats.org/officeDocument/2006/relationships/hyperlink" Target="https://community.secop.gov.co/Public/Tendering/OpportunityDetail/Index?noticeUID=CO1.NTC.9492896&amp;isFromPublicArea=True&amp;isModal=False" TargetMode="External"/><Relationship Id="rId294" Type="http://schemas.openxmlformats.org/officeDocument/2006/relationships/hyperlink" Target="https://community.secop.gov.co/Public/Tendering/OpportunityDetail/Index?noticeUID=CO1.NTC.9638539&amp;isFromPublicArea=True&amp;isModal=False" TargetMode="External"/><Relationship Id="rId308" Type="http://schemas.openxmlformats.org/officeDocument/2006/relationships/hyperlink" Target="https://community.secop.gov.co/Public/Tendering/OpportunityDetail/Index?noticeUID=CO1.NTC.9429339&amp;isFromPublicArea=True&amp;isModal=False" TargetMode="External"/><Relationship Id="rId515" Type="http://schemas.openxmlformats.org/officeDocument/2006/relationships/hyperlink" Target="https://community.secop.gov.co/Public/Tendering/OpportunityDetail/Index?noticeUID=CO1.NTC.9603359&amp;isFromPublicArea=True&amp;isModal=False" TargetMode="External"/><Relationship Id="rId47" Type="http://schemas.openxmlformats.org/officeDocument/2006/relationships/hyperlink" Target="https://community.secop.gov.co/Public/Tendering/OpportunityDetail/Index?noticeUID=CO1.NTC.9492896&amp;isFromPublicArea=True&amp;isModal=False" TargetMode="External"/><Relationship Id="rId89" Type="http://schemas.openxmlformats.org/officeDocument/2006/relationships/hyperlink" Target="https://community.secop.gov.co/Public/Tendering/OpportunityDetail/Index?noticeUID=CO1.NTC.9492896&amp;isFromPublicArea=True&amp;isModal=False" TargetMode="External"/><Relationship Id="rId112" Type="http://schemas.openxmlformats.org/officeDocument/2006/relationships/hyperlink" Target="https://community.secop.gov.co/Public/Tendering/OpportunityDetail/Index?noticeUID=CO1.NTC.9558870&amp;isFromPublicArea=True&amp;isModal=False" TargetMode="External"/><Relationship Id="rId154" Type="http://schemas.openxmlformats.org/officeDocument/2006/relationships/hyperlink" Target="https://community.secop.gov.co/Public/Tendering/OpportunityDetail/Index?noticeUID=CO1.NTC.9580687&amp;isFromPublicArea=True&amp;isModal=False" TargetMode="External"/><Relationship Id="rId361" Type="http://schemas.openxmlformats.org/officeDocument/2006/relationships/hyperlink" Target="https://community.secop.gov.co/Public/Tendering/OpportunityDetail/Index?noticeUID=CO1.NTC.9492896&amp;isFromPublicArea=True&amp;isModal=False" TargetMode="External"/><Relationship Id="rId196" Type="http://schemas.openxmlformats.org/officeDocument/2006/relationships/hyperlink" Target="https://community.secop.gov.co/Public/Tendering/OpportunityDetail/Index?noticeUID=CO1.NTC.9563874&amp;isFromPublicArea=True&amp;isModal=False" TargetMode="External"/><Relationship Id="rId417" Type="http://schemas.openxmlformats.org/officeDocument/2006/relationships/hyperlink" Target="https://community.secop.gov.co/Public/Tendering/OpportunityDetail/Index?noticeUID=CO1.NTC.9700622&amp;isFromPublicArea=True&amp;isModal=False" TargetMode="External"/><Relationship Id="rId459" Type="http://schemas.openxmlformats.org/officeDocument/2006/relationships/hyperlink" Target="https://community.secop.gov.co/Public/Tendering/OpportunityDetail/Index?noticeUID=CO1.NTC.9688576&amp;isFromPublicArea=True&amp;isModal=False" TargetMode="External"/><Relationship Id="rId16" Type="http://schemas.openxmlformats.org/officeDocument/2006/relationships/hyperlink" Target="https://community.secop.gov.co/Public/Tendering/OpportunityDetail/Index?noticeUID=CO1.NTC.9448799&amp;isFromPublicArea=True&amp;isModal=False" TargetMode="External"/><Relationship Id="rId221" Type="http://schemas.openxmlformats.org/officeDocument/2006/relationships/hyperlink" Target="https://community.secop.gov.co/Public/Tendering/OpportunityDetail/Index?noticeUID=CO1.NTC.9579059&amp;isFromPublicArea=True&amp;isModal=False" TargetMode="External"/><Relationship Id="rId263" Type="http://schemas.openxmlformats.org/officeDocument/2006/relationships/hyperlink" Target="https://community.secop.gov.co/Public/Tendering/OpportunityDetail/Index?noticeUID=CO1.NTC.9617504&amp;isFromPublicArea=True&amp;isModal=False" TargetMode="External"/><Relationship Id="rId319" Type="http://schemas.openxmlformats.org/officeDocument/2006/relationships/hyperlink" Target="https://community.secop.gov.co/Public/Tendering/OpportunityDetail/Index?noticeUID=CO1.NTC.9646649&amp;isFromPublicArea=True&amp;isModal=False" TargetMode="External"/><Relationship Id="rId470" Type="http://schemas.openxmlformats.org/officeDocument/2006/relationships/hyperlink" Target="https://community.secop.gov.co/Public/Tendering/OpportunityDetail/Index?noticeUID=CO1.NTC.9728255&amp;isFromPublicArea=True&amp;isModal=False" TargetMode="External"/><Relationship Id="rId526" Type="http://schemas.openxmlformats.org/officeDocument/2006/relationships/hyperlink" Target="https://community.secop.gov.co/Public/Tendering/OpportunityDetail/Index?noticeUID=CO1.NTC.10162036&amp;isFromPublicArea=True&amp;isModal=False" TargetMode="External"/><Relationship Id="rId58" Type="http://schemas.openxmlformats.org/officeDocument/2006/relationships/hyperlink" Target="https://community.secop.gov.co/Public/Tendering/OpportunityDetail/Index?noticeUID=CO1.NTC.9521974&amp;isFromPublicArea=True&amp;isModal=False" TargetMode="External"/><Relationship Id="rId123" Type="http://schemas.openxmlformats.org/officeDocument/2006/relationships/hyperlink" Target="https://community.secop.gov.co/Public/Tendering/OpportunityDetail/Index?noticeUID=CO1.NTC.9567727&amp;isFromPublicArea=True&amp;isModal=False" TargetMode="External"/><Relationship Id="rId330" Type="http://schemas.openxmlformats.org/officeDocument/2006/relationships/hyperlink" Target="https://community.secop.gov.co/Public/Tendering/OpportunityDetail/Index?noticeUID=CO1.NTC.9588251&amp;isFromPublicArea=True&amp;isModal=False" TargetMode="External"/><Relationship Id="rId165" Type="http://schemas.openxmlformats.org/officeDocument/2006/relationships/hyperlink" Target="https://community.secop.gov.co/Public/Tendering/OpportunityDetail/Index?noticeUID=CO1.NTC.9579250&amp;isFromPublicArea=True&amp;isModal=False" TargetMode="External"/><Relationship Id="rId372" Type="http://schemas.openxmlformats.org/officeDocument/2006/relationships/hyperlink" Target="https://community.secop.gov.co/Public/Tendering/OpportunityDetail/Index?noticeUID=CO1.NTC.9690731&amp;isFromPublicArea=True&amp;isModal=False" TargetMode="External"/><Relationship Id="rId428" Type="http://schemas.openxmlformats.org/officeDocument/2006/relationships/hyperlink" Target="https://community.secop.gov.co/Public/Tendering/OpportunityDetail/Index?noticeUID=CO1.NTC.9720700&amp;isFromPublicArea=True&amp;isModal=False" TargetMode="External"/><Relationship Id="rId232" Type="http://schemas.openxmlformats.org/officeDocument/2006/relationships/hyperlink" Target="https://community.secop.gov.co/Public/Tendering/OpportunityDetail/Index?noticeUID=CO1.NTC.9596567&amp;isFromPublicArea=True&amp;isModal=False" TargetMode="External"/><Relationship Id="rId274" Type="http://schemas.openxmlformats.org/officeDocument/2006/relationships/hyperlink" Target="https://community.secop.gov.co/Public/Tendering/OpportunityDetail/Index?noticeUID=CO1.NTC.9619202&amp;isFromPublicArea=True&amp;isModal=False" TargetMode="External"/><Relationship Id="rId481" Type="http://schemas.openxmlformats.org/officeDocument/2006/relationships/hyperlink" Target="https://community.secop.gov.co/Public/Tendering/OpportunityDetail/Index?noticeUID=CO1.NTC.9726416&amp;isFromPublicArea=True&amp;isModal=False" TargetMode="External"/><Relationship Id="rId27" Type="http://schemas.openxmlformats.org/officeDocument/2006/relationships/hyperlink" Target="https://community.secop.gov.co/Public/Tendering/OpportunityDetail/Index?noticeUID=CO1.NTC.9455061&amp;isFromPublicArea=True&amp;isModal=False" TargetMode="External"/><Relationship Id="rId69" Type="http://schemas.openxmlformats.org/officeDocument/2006/relationships/hyperlink" Target="https://community.secop.gov.co/Public/Tendering/OpportunityDetail/Index?noticeUID=CO1.NTC.9524568&amp;isFromPublicArea=True&amp;isModal=False" TargetMode="External"/><Relationship Id="rId134" Type="http://schemas.openxmlformats.org/officeDocument/2006/relationships/hyperlink" Target="https://community.secop.gov.co/Public/Tendering/OpportunityDetail/Index?noticeUID=CO1.NTC.9566882&amp;isFromPublicArea=True&amp;isModal=False" TargetMode="External"/><Relationship Id="rId80" Type="http://schemas.openxmlformats.org/officeDocument/2006/relationships/hyperlink" Target="https://community.secop.gov.co/Public/Tendering/OpportunityDetail/Index?noticeUID=CO1.NTC.9543104&amp;isFromPublicArea=True&amp;isModal=False" TargetMode="External"/><Relationship Id="rId176" Type="http://schemas.openxmlformats.org/officeDocument/2006/relationships/hyperlink" Target="https://community.secop.gov.co/Public/Tendering/OpportunityDetail/Index?noticeUID=CO1.NTC.9581957&amp;isFromPublicArea=True&amp;isModal=False" TargetMode="External"/><Relationship Id="rId341" Type="http://schemas.openxmlformats.org/officeDocument/2006/relationships/hyperlink" Target="https://community.secop.gov.co/Public/Tendering/OpportunityDetail/Index?noticeUID=CO1.NTC.9638539&amp;isFromPublicArea=True&amp;isModal=False" TargetMode="External"/><Relationship Id="rId383" Type="http://schemas.openxmlformats.org/officeDocument/2006/relationships/hyperlink" Target="https://community.secop.gov.co/Public/Tendering/OpportunityDetail/Index?noticeUID=CO1.NTC.9694613&amp;isFromPublicArea=True&amp;isModal=False" TargetMode="External"/><Relationship Id="rId439" Type="http://schemas.openxmlformats.org/officeDocument/2006/relationships/hyperlink" Target="https://community.secop.gov.co/Public/Tendering/OpportunityDetail/Index?noticeUID=CO1.NTC.9721558&amp;isFromPublicArea=True&amp;isModal=False" TargetMode="External"/><Relationship Id="rId201" Type="http://schemas.openxmlformats.org/officeDocument/2006/relationships/hyperlink" Target="https://community.secop.gov.co/Public/Tendering/OpportunityDetail/Index?noticeUID=CO1.NTC.9579040&amp;isFromPublicArea=True&amp;isModal=False" TargetMode="External"/><Relationship Id="rId243" Type="http://schemas.openxmlformats.org/officeDocument/2006/relationships/hyperlink" Target="https://community.secop.gov.co/Public/Tendering/OpportunityDetail/Index?noticeUID=CO1.NTC.9579250&amp;isFromPublicArea=True&amp;isModal=False" TargetMode="External"/><Relationship Id="rId285" Type="http://schemas.openxmlformats.org/officeDocument/2006/relationships/hyperlink" Target="https://community.secop.gov.co/Public/Tendering/OpportunityDetail/Index?noticeUID=CO1.NTC.9614635&amp;isFromPublicArea=True&amp;isModal=False" TargetMode="External"/><Relationship Id="rId450" Type="http://schemas.openxmlformats.org/officeDocument/2006/relationships/hyperlink" Target="https://community.secop.gov.co/Public/Tendering/OpportunityDetail/Index?noticeUID=CO1.NTC.9658290&amp;isFromPublicArea=True&amp;isModal=False" TargetMode="External"/><Relationship Id="rId506" Type="http://schemas.openxmlformats.org/officeDocument/2006/relationships/hyperlink" Target="https://community.secop.gov.co/Public/Tendering/OpportunityDetail/Index?noticeUID=CO1.NTC.9658290&amp;isFromPublicArea=True&amp;isModal=False" TargetMode="External"/><Relationship Id="rId38" Type="http://schemas.openxmlformats.org/officeDocument/2006/relationships/hyperlink" Target="https://community.secop.gov.co/Public/Tendering/OpportunityDetail/Index?noticeUID=CO1.NTC.9495567&amp;isFromPublicArea=True&amp;isModal=False" TargetMode="External"/><Relationship Id="rId103" Type="http://schemas.openxmlformats.org/officeDocument/2006/relationships/hyperlink" Target="https://community.secop.gov.co/Public/Tendering/OpportunityDetail/Index?noticeUID=CO1.NTC.9492896&amp;isFromPublicArea=True&amp;isModal=False" TargetMode="External"/><Relationship Id="rId310" Type="http://schemas.openxmlformats.org/officeDocument/2006/relationships/hyperlink" Target="https://community.secop.gov.co/Public/Tendering/OpportunityDetail/Index?noticeUID=CO1.NTC.9625706&amp;isFromPublicArea=True&amp;isModal=False" TargetMode="External"/><Relationship Id="rId492" Type="http://schemas.openxmlformats.org/officeDocument/2006/relationships/hyperlink" Target="https://community.secop.gov.co/Public/Tendering/OpportunityDetail/Index?noticeUID=CO1.NTC.9734163&amp;isFromPublicArea=True&amp;isModal=False" TargetMode="External"/><Relationship Id="rId91" Type="http://schemas.openxmlformats.org/officeDocument/2006/relationships/hyperlink" Target="https://community.secop.gov.co/Public/Tendering/OpportunityDetail/Index?noticeUID=CO1.NTC.9547768&amp;isFromPublicArea=True&amp;isModal=False" TargetMode="External"/><Relationship Id="rId145" Type="http://schemas.openxmlformats.org/officeDocument/2006/relationships/hyperlink" Target="https://community.secop.gov.co/Public/Tendering/OpportunityDetail/Index?noticeUID=CO1.NTC.9575367&amp;isFromPublicArea=True&amp;isModal=False" TargetMode="External"/><Relationship Id="rId187" Type="http://schemas.openxmlformats.org/officeDocument/2006/relationships/hyperlink" Target="https://community.secop.gov.co/Public/Tendering/OpportunityDetail/Index?noticeUID=CO1.NTC.9592880&amp;isFromPublicArea=True&amp;isModal=False" TargetMode="External"/><Relationship Id="rId352" Type="http://schemas.openxmlformats.org/officeDocument/2006/relationships/hyperlink" Target="https://community.secop.gov.co/Public/Tendering/OpportunityDetail/Index?noticeUID=CO1.NTC.9612824&amp;isFromPublicArea=True&amp;isModal=False" TargetMode="External"/><Relationship Id="rId394" Type="http://schemas.openxmlformats.org/officeDocument/2006/relationships/hyperlink" Target="https://community.secop.gov.co/Public/Tendering/OpportunityDetail/Index?noticeUID=CO1.NTC.9692667&amp;isFromPublicArea=True&amp;isModal=False" TargetMode="External"/><Relationship Id="rId408" Type="http://schemas.openxmlformats.org/officeDocument/2006/relationships/hyperlink" Target="https://community.secop.gov.co/Public/Tendering/OpportunityDetail/Index?noticeUID=CO1.NTC.9582700&amp;isFromPublicArea=True&amp;isModal=False" TargetMode="External"/><Relationship Id="rId212" Type="http://schemas.openxmlformats.org/officeDocument/2006/relationships/hyperlink" Target="https://community.secop.gov.co/Public/Tendering/OpportunityDetail/Index?noticeUID=CO1.NTC.9548810&amp;isFromPublicArea=True&amp;isModal=False" TargetMode="External"/><Relationship Id="rId254" Type="http://schemas.openxmlformats.org/officeDocument/2006/relationships/hyperlink" Target="https://community.secop.gov.co/Public/Tendering/OpportunityDetail/Index?noticeUID=CO1.NTC.9492896&amp;isFromPublicArea=True&amp;isModal=False" TargetMode="External"/><Relationship Id="rId49" Type="http://schemas.openxmlformats.org/officeDocument/2006/relationships/hyperlink" Target="https://community.secop.gov.co/Public/Tendering/OpportunityDetail/Index?noticeUID=CO1.NTC.9429904&amp;isFromPublicArea=True&amp;isModal=False" TargetMode="External"/><Relationship Id="rId114" Type="http://schemas.openxmlformats.org/officeDocument/2006/relationships/hyperlink" Target="https://community.secop.gov.co/Public/Tendering/OpportunityDetail/Index?noticeUID=CO1.NTC.9550299&amp;isFromPublicArea=True&amp;isModal=False" TargetMode="External"/><Relationship Id="rId296" Type="http://schemas.openxmlformats.org/officeDocument/2006/relationships/hyperlink" Target="https://community.secop.gov.co/Public/Tendering/OpportunityDetail/Index?noticeUID=CO1.NTC.9639418&amp;isFromPublicArea=True&amp;isModal=False" TargetMode="External"/><Relationship Id="rId461" Type="http://schemas.openxmlformats.org/officeDocument/2006/relationships/hyperlink" Target="https://community.secop.gov.co/Public/Tendering/OpportunityDetail/Index?noticeUID=CO1.NTC.9580726&amp;isFromPublicArea=True&amp;isModal=False" TargetMode="External"/><Relationship Id="rId517" Type="http://schemas.openxmlformats.org/officeDocument/2006/relationships/hyperlink" Target="https://community.secop.gov.co/Public/Tendering/OpportunityDetail/Index?noticeUID=CO1.NTC.9603359&amp;isFromPublicArea=True&amp;isModal=False" TargetMode="External"/><Relationship Id="rId60" Type="http://schemas.openxmlformats.org/officeDocument/2006/relationships/hyperlink" Target="https://community.secop.gov.co/Public/Tendering/OpportunityDetail/Index?noticeUID=CO1.NTC.9521202&amp;isFromPublicArea=True&amp;isModal=False" TargetMode="External"/><Relationship Id="rId156" Type="http://schemas.openxmlformats.org/officeDocument/2006/relationships/hyperlink" Target="https://community.secop.gov.co/Public/Tendering/OpportunityDetail/Index?noticeUID=CO1.NTC.9588251&amp;isFromPublicArea=True&amp;isModal=False" TargetMode="External"/><Relationship Id="rId198" Type="http://schemas.openxmlformats.org/officeDocument/2006/relationships/hyperlink" Target="https://community.secop.gov.co/Public/Tendering/OpportunityDetail/Index?noticeUID=CO1.NTC.9563874&amp;isFromPublicArea=True&amp;isModal=False" TargetMode="External"/><Relationship Id="rId321" Type="http://schemas.openxmlformats.org/officeDocument/2006/relationships/hyperlink" Target="https://community.secop.gov.co/Public/Tendering/OpportunityDetail/Index?noticeUID=CO1.NTC.9594910&amp;isFromPublicArea=True&amp;isModal=False" TargetMode="External"/><Relationship Id="rId363" Type="http://schemas.openxmlformats.org/officeDocument/2006/relationships/hyperlink" Target="https://community.secop.gov.co/Public/Tendering/OpportunityDetail/Index?noticeUID=CO1.NTC.9625706&amp;isFromPublicArea=True&amp;isModal=False" TargetMode="External"/><Relationship Id="rId419" Type="http://schemas.openxmlformats.org/officeDocument/2006/relationships/hyperlink" Target="https://community.secop.gov.co/Public/Tendering/OpportunityDetail/Index?noticeUID=CO1.NTC.9563874&amp;isFromPublicArea=True&amp;isModal=False" TargetMode="External"/><Relationship Id="rId223" Type="http://schemas.openxmlformats.org/officeDocument/2006/relationships/hyperlink" Target="https://community.secop.gov.co/Public/Tendering/OpportunityDetail/Index?noticeUID=CO1.NTC.9579059&amp;isFromPublicArea=True&amp;isModal=False" TargetMode="External"/><Relationship Id="rId430" Type="http://schemas.openxmlformats.org/officeDocument/2006/relationships/hyperlink" Target="https://community.secop.gov.co/Public/Tendering/OpportunityDetail/Index?noticeUID=CO1.NTC.9586501&amp;isFromPublicArea=True&amp;isModal=False" TargetMode="External"/><Relationship Id="rId18" Type="http://schemas.openxmlformats.org/officeDocument/2006/relationships/hyperlink" Target="https://community.secop.gov.co/Public/Tendering/OpportunityDetail/Index?noticeUID=CO1.NTC.9448588&amp;isFromPublicArea=True&amp;isModal=False" TargetMode="External"/><Relationship Id="rId265" Type="http://schemas.openxmlformats.org/officeDocument/2006/relationships/hyperlink" Target="https://community.secop.gov.co/Public/Tendering/OpportunityDetail/Index?noticeUID=CO1.NTC.9599520&amp;isFromPublicArea=True&amp;isModal=False" TargetMode="External"/><Relationship Id="rId472" Type="http://schemas.openxmlformats.org/officeDocument/2006/relationships/hyperlink" Target="https://community.secop.gov.co/Public/Tendering/OpportunityDetail/Index?noticeUID=CO1.NTC.9585206&amp;isFromPublicArea=True&amp;isModal=False" TargetMode="External"/><Relationship Id="rId528" Type="http://schemas.openxmlformats.org/officeDocument/2006/relationships/hyperlink" Target="https://community.secop.gov.co/Public/Tendering/OpportunityDetail/Index?noticeUID=CO1.NTC.10346627&amp;isFromPublicArea=True&amp;isModal=False" TargetMode="External"/><Relationship Id="rId125" Type="http://schemas.openxmlformats.org/officeDocument/2006/relationships/hyperlink" Target="https://community.secop.gov.co/Public/Tendering/OpportunityDetail/Index?noticeUID=CO1.NTC.9429904&amp;isFromPublicArea=True&amp;isModal=False" TargetMode="External"/><Relationship Id="rId167" Type="http://schemas.openxmlformats.org/officeDocument/2006/relationships/hyperlink" Target="https://community.secop.gov.co/Public/Tendering/OpportunityDetail/Index?noticeUID=CO1.NTC.9579250&amp;isFromPublicArea=True&amp;isModal=False" TargetMode="External"/><Relationship Id="rId332" Type="http://schemas.openxmlformats.org/officeDocument/2006/relationships/hyperlink" Target="https://community.secop.gov.co/Public/Tendering/OpportunityDetail/Index?noticeUID=CO1.NTC.9588251&amp;isFromPublicArea=True&amp;isModal=False" TargetMode="External"/><Relationship Id="rId374" Type="http://schemas.openxmlformats.org/officeDocument/2006/relationships/hyperlink" Target="https://community.secop.gov.co/Public/Tendering/OpportunityDetail/Index?noticeUID=CO1.NTC.9600907&amp;isFromPublicArea=True&amp;isModal=False" TargetMode="External"/><Relationship Id="rId71" Type="http://schemas.openxmlformats.org/officeDocument/2006/relationships/hyperlink" Target="https://community.secop.gov.co/Public/Tendering/OpportunityDetail/Index?noticeUID=CO1.NTC.9525459&amp;isFromPublicArea=True&amp;isModal=False" TargetMode="External"/><Relationship Id="rId234" Type="http://schemas.openxmlformats.org/officeDocument/2006/relationships/hyperlink" Target="https://community.secop.gov.co/Public/Tendering/OpportunityDetail/Index?noticeUID=CO1.NTC.9596567&amp;isFromPublicArea=True&amp;isModal=False" TargetMode="External"/><Relationship Id="rId2" Type="http://schemas.openxmlformats.org/officeDocument/2006/relationships/hyperlink" Target="https://community.secop.gov.co/Public/Tendering/OpportunityDetail/Index?noticeUID=CO1.NTC.9429339&amp;isFromPublicArea=True&amp;isModal=False" TargetMode="External"/><Relationship Id="rId29" Type="http://schemas.openxmlformats.org/officeDocument/2006/relationships/hyperlink" Target="https://community.secop.gov.co/Public/Tendering/OpportunityDetail/Index?noticeUID=CO1.NTC.9472336&amp;isFromPublicArea=True&amp;isModal=False" TargetMode="External"/><Relationship Id="rId276" Type="http://schemas.openxmlformats.org/officeDocument/2006/relationships/hyperlink" Target="https://community.secop.gov.co/Public/Tendering/OpportunityDetail/Index?noticeUID=CO1.NTC.9492896&amp;isFromPublicArea=True&amp;isModal=False" TargetMode="External"/><Relationship Id="rId441" Type="http://schemas.openxmlformats.org/officeDocument/2006/relationships/hyperlink" Target="https://community.secop.gov.co/Public/Tendering/OpportunityDetail/Index?noticeUID=CO1.NTC.9704613&amp;isFromPublicArea=True&amp;isModal=False" TargetMode="External"/><Relationship Id="rId483" Type="http://schemas.openxmlformats.org/officeDocument/2006/relationships/hyperlink" Target="https://community.secop.gov.co/Public/Tendering/OpportunityDetail/Index?noticeUID=CO1.NTC.9650552&amp;isFromPublicArea=True&amp;isModal=False" TargetMode="External"/><Relationship Id="rId40" Type="http://schemas.openxmlformats.org/officeDocument/2006/relationships/hyperlink" Target="https://community.secop.gov.co/Public/Tendering/OpportunityDetail/Index?noticeUID=CO1.NTC.9503414&amp;isFromPublicArea=True&amp;isModal=False" TargetMode="External"/><Relationship Id="rId136" Type="http://schemas.openxmlformats.org/officeDocument/2006/relationships/hyperlink" Target="https://community.secop.gov.co/Public/Tendering/OpportunityDetail/Index?noticeUID=CO1.NTC.9566882&amp;isFromPublicArea=True&amp;isModal=False" TargetMode="External"/><Relationship Id="rId178" Type="http://schemas.openxmlformats.org/officeDocument/2006/relationships/hyperlink" Target="https://community.secop.gov.co/Public/Tendering/OpportunityDetail/Index?noticeUID=CO1.NTC.9581957&amp;isFromPublicArea=True&amp;isModal=False" TargetMode="External"/><Relationship Id="rId301" Type="http://schemas.openxmlformats.org/officeDocument/2006/relationships/hyperlink" Target="https://community.secop.gov.co/Public/Tendering/OpportunityDetail/Index?noticeUID=CO1.NTC.9484380&amp;isFromPublicArea=True&amp;isModal=False" TargetMode="External"/><Relationship Id="rId343" Type="http://schemas.openxmlformats.org/officeDocument/2006/relationships/hyperlink" Target="https://community.secop.gov.co/Public/Tendering/OpportunityDetail/Index?noticeUID=CO1.NTC.9639275&amp;isFromPublicArea=True&amp;isModal=False" TargetMode="External"/><Relationship Id="rId82" Type="http://schemas.openxmlformats.org/officeDocument/2006/relationships/hyperlink" Target="https://community.secop.gov.co/Public/Tendering/OpportunityDetail/Index?noticeUID=CO1.NTC.9546384&amp;isFromPublicArea=True&amp;isModal=False" TargetMode="External"/><Relationship Id="rId203" Type="http://schemas.openxmlformats.org/officeDocument/2006/relationships/hyperlink" Target="https://community.secop.gov.co/Public/Tendering/OpportunityDetail/Index?noticeUID=CO1.NTC.9591550&amp;isFromPublicArea=True&amp;isModal=False" TargetMode="External"/><Relationship Id="rId385" Type="http://schemas.openxmlformats.org/officeDocument/2006/relationships/hyperlink" Target="https://community.secop.gov.co/Public/Tendering/OpportunityDetail/Index?noticeUID=CO1.NTC.9533524&amp;isFromPublicArea=True&amp;isModal=False" TargetMode="External"/><Relationship Id="rId245" Type="http://schemas.openxmlformats.org/officeDocument/2006/relationships/hyperlink" Target="https://community.secop.gov.co/Public/Tendering/OpportunityDetail/Index?noticeUID=CO1.NTC.9602313&amp;isFromPublicArea=True&amp;isModal=False" TargetMode="External"/><Relationship Id="rId287" Type="http://schemas.openxmlformats.org/officeDocument/2006/relationships/hyperlink" Target="https://community.secop.gov.co/Public/Tendering/OpportunityDetail/Index?noticeUID=CO1.NTC.9580726&amp;isFromPublicArea=True&amp;isModal=False" TargetMode="External"/><Relationship Id="rId410" Type="http://schemas.openxmlformats.org/officeDocument/2006/relationships/hyperlink" Target="https://community.secop.gov.co/Public/Tendering/OpportunityDetail/Index?noticeUID=CO1.NTC.9492896&amp;isFromPublicArea=True&amp;isModal=False" TargetMode="External"/><Relationship Id="rId452" Type="http://schemas.openxmlformats.org/officeDocument/2006/relationships/hyperlink" Target="https://community.secop.gov.co/Public/Tendering/OpportunityDetail/Index?noticeUID=CO1.NTC.9563874&amp;isFromPublicArea=True&amp;isModal=False" TargetMode="External"/><Relationship Id="rId494" Type="http://schemas.openxmlformats.org/officeDocument/2006/relationships/hyperlink" Target="https://community.secop.gov.co/Public/Tendering/OpportunityDetail/Index?noticeUID=CO1.NTC.9581007&amp;isFromPublicArea=True&amp;isModal=False" TargetMode="External"/><Relationship Id="rId508" Type="http://schemas.openxmlformats.org/officeDocument/2006/relationships/hyperlink" Target="https://community.secop.gov.co/Public/Tendering/OpportunityDetail/Index?noticeUID=CO1.NTC.9586501&amp;isFromPublicArea=True&amp;isModal=False" TargetMode="External"/><Relationship Id="rId105" Type="http://schemas.openxmlformats.org/officeDocument/2006/relationships/hyperlink" Target="https://community.secop.gov.co/Public/Tendering/OpportunityDetail/Index?noticeUID=CO1.NTC.9492896&amp;isFromPublicArea=True&amp;isModal=False" TargetMode="External"/><Relationship Id="rId147" Type="http://schemas.openxmlformats.org/officeDocument/2006/relationships/hyperlink" Target="https://community.secop.gov.co/Public/Tendering/OpportunityDetail/Index?noticeUID=CO1.NTC.9580726&amp;isFromPublicArea=True&amp;isModal=False" TargetMode="External"/><Relationship Id="rId312" Type="http://schemas.openxmlformats.org/officeDocument/2006/relationships/hyperlink" Target="https://community.secop.gov.co/Public/Tendering/OpportunityDetail/Index?noticeUID=CO1.NTC.9639092&amp;isFromPublicArea=True&amp;isModal=False" TargetMode="External"/><Relationship Id="rId354" Type="http://schemas.openxmlformats.org/officeDocument/2006/relationships/hyperlink" Target="https://community.secop.gov.co/Public/Tendering/OpportunityDetail/Index?noticeUID=CO1.NTC.9503414&amp;isFromPublicArea=True&amp;isModal=False" TargetMode="External"/><Relationship Id="rId51" Type="http://schemas.openxmlformats.org/officeDocument/2006/relationships/hyperlink" Target="https://community.secop.gov.co/Public/Tendering/OpportunityDetail/Index?noticeUID=CO1.NTC.9492896&amp;isFromPublicArea=True&amp;isModal=False" TargetMode="External"/><Relationship Id="rId93" Type="http://schemas.openxmlformats.org/officeDocument/2006/relationships/hyperlink" Target="https://community.secop.gov.co/Public/Tendering/OpportunityDetail/Index?noticeUID=CO1.NTC.9492896&amp;isFromPublicArea=True&amp;isModal=False" TargetMode="External"/><Relationship Id="rId189" Type="http://schemas.openxmlformats.org/officeDocument/2006/relationships/hyperlink" Target="https://community.secop.gov.co/Public/Tendering/OpportunityDetail/Index?noticeUID=CO1.NTC.9581007&amp;isFromPublicArea=True&amp;isModal=False" TargetMode="External"/><Relationship Id="rId396" Type="http://schemas.openxmlformats.org/officeDocument/2006/relationships/hyperlink" Target="https://community.secop.gov.co/Public/Tendering/OpportunityDetail/Index?noticeUID=CO1.NTC.9688347&amp;isFromPublicArea=True&amp;isModal=False" TargetMode="External"/><Relationship Id="rId214" Type="http://schemas.openxmlformats.org/officeDocument/2006/relationships/hyperlink" Target="https://community.secop.gov.co/Public/Tendering/OpportunityDetail/Index?noticeUID=CO1.NTC.9586501&amp;isFromPublicArea=True&amp;isModal=False" TargetMode="External"/><Relationship Id="rId256" Type="http://schemas.openxmlformats.org/officeDocument/2006/relationships/hyperlink" Target="https://community.secop.gov.co/Public/Tendering/OpportunityDetail/Index?noticeUID=CO1.NTC.9492896&amp;isFromPublicArea=True&amp;isModal=False" TargetMode="External"/><Relationship Id="rId298" Type="http://schemas.openxmlformats.org/officeDocument/2006/relationships/hyperlink" Target="https://community.secop.gov.co/Public/Tendering/OpportunityDetail/Index?noticeUID=CO1.NTC.9639437&amp;isFromPublicArea=True&amp;isModal=False" TargetMode="External"/><Relationship Id="rId421" Type="http://schemas.openxmlformats.org/officeDocument/2006/relationships/hyperlink" Target="https://community.secop.gov.co/Public/Tendering/OpportunityDetail/Index?noticeUID=CO1.NTC.9567727&amp;isFromPublicArea=True&amp;isModal=False" TargetMode="External"/><Relationship Id="rId463" Type="http://schemas.openxmlformats.org/officeDocument/2006/relationships/hyperlink" Target="https://community.secop.gov.co/Public/Tendering/OpportunityDetail/Index?noticeUID=CO1.NTC.9580726&amp;isFromPublicArea=True&amp;isModal=False" TargetMode="External"/><Relationship Id="rId519" Type="http://schemas.openxmlformats.org/officeDocument/2006/relationships/hyperlink" Target="https://community.secop.gov.co/Public/Tendering/OpportunityDetail/Index?noticeUID=CO1.NTC.9883491&amp;isFromPublicArea=True&amp;isModal=False" TargetMode="External"/><Relationship Id="rId116" Type="http://schemas.openxmlformats.org/officeDocument/2006/relationships/hyperlink" Target="https://community.secop.gov.co/Public/Tendering/OpportunityDetail/Index?noticeUID=CO1.NTC.9546675&amp;isFromPublicArea=True&amp;isModal=False" TargetMode="External"/><Relationship Id="rId158" Type="http://schemas.openxmlformats.org/officeDocument/2006/relationships/hyperlink" Target="https://community.secop.gov.co/Public/Tendering/OpportunityDetail/Index?noticeUID=CO1.NTC.9592561&amp;isFromPublicArea=True&amp;isModal=False" TargetMode="External"/><Relationship Id="rId323" Type="http://schemas.openxmlformats.org/officeDocument/2006/relationships/hyperlink" Target="https://community.secop.gov.co/Public/Tendering/OpportunityDetail/Index?noticeUID=CO1.NTC.9650552&amp;isFromPublicArea=True&amp;isModal=False" TargetMode="External"/><Relationship Id="rId530" Type="http://schemas.openxmlformats.org/officeDocument/2006/relationships/hyperlink" Target="https://operaciones.colombiacompra.gov.co/tienda-virtual-del-estado-colombiano/ordenes-compra/165661" TargetMode="External"/><Relationship Id="rId20" Type="http://schemas.openxmlformats.org/officeDocument/2006/relationships/hyperlink" Target="https://community.secop.gov.co/Public/Tendering/OpportunityDetail/Index?noticeUID=CO1.NTC.9453337&amp;isFromPublicArea=True&amp;isModal=False" TargetMode="External"/><Relationship Id="rId62" Type="http://schemas.openxmlformats.org/officeDocument/2006/relationships/hyperlink" Target="https://community.secop.gov.co/Public/Tendering/OpportunityDetail/Index?noticeUID=CO1.NTC.9444955&amp;isFromPublicArea=True&amp;isModal=False" TargetMode="External"/><Relationship Id="rId365" Type="http://schemas.openxmlformats.org/officeDocument/2006/relationships/hyperlink" Target="https://community.secop.gov.co/Public/Tendering/OpportunityDetail/Index?noticeUID=CO1.NTC.9675914&amp;isFromPublicArea=True&amp;isModal=False" TargetMode="External"/><Relationship Id="rId225" Type="http://schemas.openxmlformats.org/officeDocument/2006/relationships/hyperlink" Target="https://community.secop.gov.co/Public/Tendering/OpportunityDetail/Index?noticeUID=CO1.NTC.9579037&amp;isFromPublicArea=True&amp;isModal=False" TargetMode="External"/><Relationship Id="rId267" Type="http://schemas.openxmlformats.org/officeDocument/2006/relationships/hyperlink" Target="https://community.secop.gov.co/Public/Tendering/OpportunityDetail/Index?noticeUID=CO1.NTC.9599520&amp;isFromPublicArea=True&amp;isModal=False" TargetMode="External"/><Relationship Id="rId432" Type="http://schemas.openxmlformats.org/officeDocument/2006/relationships/hyperlink" Target="https://community.secop.gov.co/Public/Tendering/OpportunityDetail/Index?noticeUID=CO1.NTC.9503414&amp;isFromPublicArea=True&amp;isModal=False" TargetMode="External"/><Relationship Id="rId474" Type="http://schemas.openxmlformats.org/officeDocument/2006/relationships/hyperlink" Target="https://community.secop.gov.co/Public/Tendering/OpportunityDetail/Index?noticeUID=CO1.NTC.9543273&amp;isFromPublicArea=True&amp;isModal=False" TargetMode="External"/><Relationship Id="rId127" Type="http://schemas.openxmlformats.org/officeDocument/2006/relationships/hyperlink" Target="https://community.secop.gov.co/Public/Tendering/OpportunityDetail/Index?noticeUID=CO1.NTC.9567738&amp;isFromPublicArea=True&amp;isModal=False" TargetMode="External"/><Relationship Id="rId31" Type="http://schemas.openxmlformats.org/officeDocument/2006/relationships/hyperlink" Target="https://community.secop.gov.co/Public/Tendering/OpportunityDetail/Index?noticeUID=CO1.NTC.9484380&amp;isFromPublicArea=True&amp;isModal=False" TargetMode="External"/><Relationship Id="rId73" Type="http://schemas.openxmlformats.org/officeDocument/2006/relationships/hyperlink" Target="https://community.secop.gov.co/Public/Tendering/OpportunityDetail/Index?noticeUID=CO1.NTC.9533310&amp;isFromPublicArea=True&amp;isModal=False" TargetMode="External"/><Relationship Id="rId169" Type="http://schemas.openxmlformats.org/officeDocument/2006/relationships/hyperlink" Target="https://community.secop.gov.co/Public/Tendering/OpportunityDetail/Index?noticeUID=CO1.NTC.9579250&amp;isFromPublicArea=True&amp;isModal=False" TargetMode="External"/><Relationship Id="rId334" Type="http://schemas.openxmlformats.org/officeDocument/2006/relationships/hyperlink" Target="https://community.secop.gov.co/Public/Tendering/OpportunityDetail/Index?noticeUID=CO1.NTC.9625706&amp;isFromPublicArea=True&amp;isModal=False" TargetMode="External"/><Relationship Id="rId376" Type="http://schemas.openxmlformats.org/officeDocument/2006/relationships/hyperlink" Target="https://community.secop.gov.co/Public/Tendering/OpportunityDetail/Index?noticeUID=CO1.NTC.9658290&amp;isFromPublicArea=True&amp;isModal=False" TargetMode="External"/><Relationship Id="rId4" Type="http://schemas.openxmlformats.org/officeDocument/2006/relationships/hyperlink" Target="https://community.secop.gov.co/Public/Tendering/OpportunityDetail/Index?noticeUID=CO1.NTC.9429904&amp;isFromPublicArea=True&amp;isModal=False" TargetMode="External"/><Relationship Id="rId180" Type="http://schemas.openxmlformats.org/officeDocument/2006/relationships/hyperlink" Target="https://community.secop.gov.co/Public/Tendering/OpportunityDetail/Index?noticeUID=CO1.NTC.9533524&amp;isFromPublicArea=True&amp;isModal=False" TargetMode="External"/><Relationship Id="rId236" Type="http://schemas.openxmlformats.org/officeDocument/2006/relationships/hyperlink" Target="https://community.secop.gov.co/Public/Tendering/OpportunityDetail/Index?noticeUID=CO1.NTC.9600226&amp;isFromPublicArea=True&amp;isModal=False" TargetMode="External"/><Relationship Id="rId278" Type="http://schemas.openxmlformats.org/officeDocument/2006/relationships/hyperlink" Target="https://community.secop.gov.co/Public/Tendering/OpportunityDetail/Index?noticeUID=CO1.NTC.9579544&amp;isFromPublicArea=True&amp;isModal=False" TargetMode="External"/><Relationship Id="rId401" Type="http://schemas.openxmlformats.org/officeDocument/2006/relationships/hyperlink" Target="https://community.secop.gov.co/Public/Tendering/OpportunityDetail/Index?noticeUID=CO1.NTC.9703786&amp;isFromPublicArea=True&amp;isModal=False" TargetMode="External"/><Relationship Id="rId443" Type="http://schemas.openxmlformats.org/officeDocument/2006/relationships/hyperlink" Target="https://community.secop.gov.co/Public/Tendering/OpportunityDetail/Index?noticeUID=CO1.NTC.9704613&amp;isFromPublicArea=True&amp;isModal=False" TargetMode="External"/><Relationship Id="rId303" Type="http://schemas.openxmlformats.org/officeDocument/2006/relationships/hyperlink" Target="https://community.secop.gov.co/Public/Tendering/OpportunityDetail/Index?noticeUID=CO1.NTC.9612824&amp;isFromPublicArea=True&amp;isModal=False" TargetMode="External"/><Relationship Id="rId485" Type="http://schemas.openxmlformats.org/officeDocument/2006/relationships/hyperlink" Target="https://community.secop.gov.co/Public/Tendering/OpportunityDetail/Index?noticeUID=CO1.NTC.9736421&amp;isFromPublicArea=True&amp;isModal=False" TargetMode="External"/><Relationship Id="rId42" Type="http://schemas.openxmlformats.org/officeDocument/2006/relationships/hyperlink" Target="https://community.secop.gov.co/Public/Tendering/OpportunityDetail/Index?noticeUID=CO1.NTC.9497641&amp;isFromPublicArea=True&amp;isModal=False" TargetMode="External"/><Relationship Id="rId84" Type="http://schemas.openxmlformats.org/officeDocument/2006/relationships/hyperlink" Target="https://community.secop.gov.co/Public/Tendering/OpportunityDetail/Index?noticeUID=CO1.NTC.9503414&amp;isFromPublicArea=True&amp;isModal=False" TargetMode="External"/><Relationship Id="rId138" Type="http://schemas.openxmlformats.org/officeDocument/2006/relationships/hyperlink" Target="https://community.secop.gov.co/Public/Tendering/OpportunityDetail/Index?noticeUID=CO1.NTC.9579037&amp;isFromPublicArea=True&amp;isModal=False" TargetMode="External"/><Relationship Id="rId345" Type="http://schemas.openxmlformats.org/officeDocument/2006/relationships/hyperlink" Target="https://community.secop.gov.co/Public/Tendering/OpportunityDetail/Index?noticeUID=CO1.NTC.9586501&amp;isFromPublicArea=True&amp;isModal=False" TargetMode="External"/><Relationship Id="rId387" Type="http://schemas.openxmlformats.org/officeDocument/2006/relationships/hyperlink" Target="https://community.secop.gov.co/Public/Tendering/OpportunityDetail/Index?noticeUID=CO1.NTC.9638539&amp;isFromPublicArea=True&amp;isModal=False" TargetMode="External"/><Relationship Id="rId510" Type="http://schemas.openxmlformats.org/officeDocument/2006/relationships/hyperlink" Target="https://community.secop.gov.co/Public/Tendering/OpportunityDetail/Index?noticeUID=CO1.NTC.9788760&amp;isFromPublicArea=True&amp;isModal=False" TargetMode="External"/><Relationship Id="rId191" Type="http://schemas.openxmlformats.org/officeDocument/2006/relationships/hyperlink" Target="https://community.secop.gov.co/Public/Tendering/OpportunityDetail/Index?noticeUID=CO1.NTC.9581007&amp;isFromPublicArea=True&amp;isModal=False" TargetMode="External"/><Relationship Id="rId205" Type="http://schemas.openxmlformats.org/officeDocument/2006/relationships/hyperlink" Target="https://community.secop.gov.co/Public/Tendering/OpportunityDetail/Index?noticeUID=CO1.NTC.9548810&amp;isFromPublicArea=True&amp;isModal=False" TargetMode="External"/><Relationship Id="rId247" Type="http://schemas.openxmlformats.org/officeDocument/2006/relationships/hyperlink" Target="https://community.secop.gov.co/Public/Tendering/OpportunityDetail/Index?noticeUID=CO1.NTC.9599520&amp;isFromPublicArea=True&amp;isModal=False" TargetMode="External"/><Relationship Id="rId412" Type="http://schemas.openxmlformats.org/officeDocument/2006/relationships/hyperlink" Target="https://community.secop.gov.co/Public/Tendering/OpportunityDetail/Index?noticeUID=CO1.NTC.9705131&amp;isFromPublicArea=True&amp;isModal=False" TargetMode="External"/><Relationship Id="rId107" Type="http://schemas.openxmlformats.org/officeDocument/2006/relationships/hyperlink" Target="https://community.secop.gov.co/Public/Tendering/OpportunityDetail/Index?noticeUID=CO1.NTC.9563874&amp;isFromPublicArea=True&amp;isModal=False" TargetMode="External"/><Relationship Id="rId289" Type="http://schemas.openxmlformats.org/officeDocument/2006/relationships/hyperlink" Target="https://community.secop.gov.co/Public/Tendering/OpportunityDetail/Index?noticeUID=CO1.NTC.9629603&amp;isFromPublicArea=True&amp;isModal=False" TargetMode="External"/><Relationship Id="rId454" Type="http://schemas.openxmlformats.org/officeDocument/2006/relationships/hyperlink" Target="https://community.secop.gov.co/Public/Tendering/OpportunityDetail/Index?noticeUID=CO1.NTC.9741774&amp;isFromPublicArea=True&amp;isModal=False" TargetMode="External"/><Relationship Id="rId496" Type="http://schemas.openxmlformats.org/officeDocument/2006/relationships/hyperlink" Target="https://community.secop.gov.co/Public/Tendering/OpportunityDetail/Index?noticeUID=CO1.NTC.9710937&amp;isFromPublicArea=True&amp;isModal=False" TargetMode="External"/><Relationship Id="rId11" Type="http://schemas.openxmlformats.org/officeDocument/2006/relationships/hyperlink" Target="https://community.secop.gov.co/Public/Tendering/OpportunityDetail/Index?noticeUID=CO1.NTC.9447410&amp;isFromPublicArea=True&amp;isModal=False" TargetMode="External"/><Relationship Id="rId53" Type="http://schemas.openxmlformats.org/officeDocument/2006/relationships/hyperlink" Target="https://community.secop.gov.co/Public/Tendering/OpportunityDetail/Index?noticeUID=CO1.NTC.9492896&amp;isFromPublicArea=True&amp;isModal=False" TargetMode="External"/><Relationship Id="rId149" Type="http://schemas.openxmlformats.org/officeDocument/2006/relationships/hyperlink" Target="https://community.secop.gov.co/Public/Tendering/OpportunityDetail/Index?noticeUID=CO1.NTC.9585206&amp;isFromPublicArea=True&amp;isModal=False" TargetMode="External"/><Relationship Id="rId314" Type="http://schemas.openxmlformats.org/officeDocument/2006/relationships/hyperlink" Target="https://community.secop.gov.co/Public/Tendering/OpportunityDetail/Index?noticeUID=CO1.NTC.9633105&amp;isFromPublicArea=True&amp;isModal=False" TargetMode="External"/><Relationship Id="rId356" Type="http://schemas.openxmlformats.org/officeDocument/2006/relationships/hyperlink" Target="https://community.secop.gov.co/Public/Tendering/OpportunityDetail/Index?noticeUID=CO1.NTC.9580726&amp;isFromPublicArea=True&amp;isModal=False" TargetMode="External"/><Relationship Id="rId398" Type="http://schemas.openxmlformats.org/officeDocument/2006/relationships/hyperlink" Target="https://community.secop.gov.co/Public/Tendering/OpportunityDetail/Index?noticeUID=CO1.NTC.9670976&amp;isFromPublicArea=True&amp;isModal=False" TargetMode="External"/><Relationship Id="rId521" Type="http://schemas.openxmlformats.org/officeDocument/2006/relationships/hyperlink" Target="https://community.secop.gov.co/Public/Tendering/OpportunityDetail/Index?noticeUID=CO1.NTC.9931832&amp;isFromPublicArea=True&amp;isModal=False" TargetMode="External"/><Relationship Id="rId95" Type="http://schemas.openxmlformats.org/officeDocument/2006/relationships/hyperlink" Target="https://community.secop.gov.co/Public/Tendering/OpportunityDetail/Index?noticeUID=CO1.NTC.9492896&amp;isFromPublicArea=True&amp;isModal=False" TargetMode="External"/><Relationship Id="rId160" Type="http://schemas.openxmlformats.org/officeDocument/2006/relationships/hyperlink" Target="https://community.secop.gov.co/Public/Tendering/OpportunityDetail/Index?noticeUID=CO1.NTC.9579250&amp;isFromPublicArea=True&amp;isModal=False" TargetMode="External"/><Relationship Id="rId216" Type="http://schemas.openxmlformats.org/officeDocument/2006/relationships/hyperlink" Target="https://community.secop.gov.co/Public/Tendering/OpportunityDetail/Index?noticeUID=CO1.NTC.9586501&amp;isFromPublicArea=True&amp;isModal=False" TargetMode="External"/><Relationship Id="rId423" Type="http://schemas.openxmlformats.org/officeDocument/2006/relationships/hyperlink" Target="https://community.secop.gov.co/Public/Tendering/OpportunityDetail/Index?noticeUID=CO1.NTC.9566882&amp;isFromPublicArea=True&amp;isModal=False" TargetMode="External"/><Relationship Id="rId258" Type="http://schemas.openxmlformats.org/officeDocument/2006/relationships/hyperlink" Target="https://community.secop.gov.co/Public/Tendering/OpportunityDetail/Index?noticeUID=CO1.NTC.9492896&amp;isFromPublicArea=True&amp;isModal=False" TargetMode="External"/><Relationship Id="rId465" Type="http://schemas.openxmlformats.org/officeDocument/2006/relationships/hyperlink" Target="https://community.secop.gov.co/Public/Tendering/OpportunityDetail/Index?noticeUID=CO1.NTC.9737610&amp;isFromPublicArea=True&amp;isModal=False" TargetMode="External"/><Relationship Id="rId22" Type="http://schemas.openxmlformats.org/officeDocument/2006/relationships/hyperlink" Target="https://community.secop.gov.co/Public/Tendering/OpportunityDetail/Index?noticeUID=CO1.NTC.9456979&amp;isFromPublicArea=True&amp;isModal=False" TargetMode="External"/><Relationship Id="rId64" Type="http://schemas.openxmlformats.org/officeDocument/2006/relationships/hyperlink" Target="https://community.secop.gov.co/Public/Tendering/OpportunityDetail/Index?noticeUID=CO1.NTC.9484380&amp;isFromPublicArea=True&amp;isModal=False" TargetMode="External"/><Relationship Id="rId118" Type="http://schemas.openxmlformats.org/officeDocument/2006/relationships/hyperlink" Target="https://community.secop.gov.co/Public/Tendering/OpportunityDetail/Index?noticeUID=CO1.NTC.9548810&amp;isFromPublicArea=True&amp;isModal=False" TargetMode="External"/><Relationship Id="rId325" Type="http://schemas.openxmlformats.org/officeDocument/2006/relationships/hyperlink" Target="https://community.secop.gov.co/Public/Tendering/OpportunityDetail/Index?noticeUID=CO1.NTC.9650673&amp;isFromPublicArea=True&amp;isModal=False" TargetMode="External"/><Relationship Id="rId367" Type="http://schemas.openxmlformats.org/officeDocument/2006/relationships/hyperlink" Target="https://community.secop.gov.co/Public/Tendering/OpportunityDetail/Index?noticeUID=CO1.NTC.9688576&amp;isFromPublicArea=True&amp;isModal=False" TargetMode="External"/><Relationship Id="rId532" Type="http://schemas.openxmlformats.org/officeDocument/2006/relationships/hyperlink" Target="https://operaciones.colombiacompra.gov.co/tienda-virtual-del-estado-colombiano/ordenes-compra/165658" TargetMode="External"/><Relationship Id="rId171" Type="http://schemas.openxmlformats.org/officeDocument/2006/relationships/hyperlink" Target="https://community.secop.gov.co/Public/Tendering/OpportunityDetail/Index?noticeUID=CO1.NTC.9579250&amp;isFromPublicArea=True&amp;isModal=False" TargetMode="External"/><Relationship Id="rId227" Type="http://schemas.openxmlformats.org/officeDocument/2006/relationships/hyperlink" Target="https://community.secop.gov.co/Public/Tendering/OpportunityDetail/Index?noticeUID=CO1.NTC.9580719&amp;isFromPublicArea=True&amp;isModal=False" TargetMode="External"/><Relationship Id="rId269" Type="http://schemas.openxmlformats.org/officeDocument/2006/relationships/hyperlink" Target="https://community.secop.gov.co/Public/Tendering/OpportunityDetail/Index?noticeUID=CO1.NTC.9616741&amp;isFromPublicArea=True&amp;isModal=False" TargetMode="External"/><Relationship Id="rId434" Type="http://schemas.openxmlformats.org/officeDocument/2006/relationships/hyperlink" Target="https://community.secop.gov.co/Public/Tendering/OpportunityDetail/Index?noticeUID=CO1.NTC.9688576&amp;isFromPublicArea=True&amp;isModal=False" TargetMode="External"/><Relationship Id="rId476" Type="http://schemas.openxmlformats.org/officeDocument/2006/relationships/hyperlink" Target="https://community.secop.gov.co/Public/Tendering/OpportunityDetail/Index?noticeUID=CO1.NTC.9580726&amp;isFromPublicArea=True&amp;isModal=False" TargetMode="External"/><Relationship Id="rId33" Type="http://schemas.openxmlformats.org/officeDocument/2006/relationships/hyperlink" Target="https://community.secop.gov.co/Public/Tendering/OpportunityDetail/Index?noticeUID=CO1.NTC.9425973&amp;isFromPublicArea=True&amp;isModal=False" TargetMode="External"/><Relationship Id="rId129" Type="http://schemas.openxmlformats.org/officeDocument/2006/relationships/hyperlink" Target="https://community.secop.gov.co/Public/Tendering/OpportunityDetail/Index?noticeUID=CO1.NTC.9567738&amp;isFromPublicArea=True&amp;isModal=False" TargetMode="External"/><Relationship Id="rId280" Type="http://schemas.openxmlformats.org/officeDocument/2006/relationships/hyperlink" Target="https://community.secop.gov.co/Public/Tendering/OpportunityDetail/Index?noticeUID=CO1.NTC.9612824&amp;isFromPublicArea=True&amp;isModal=False" TargetMode="External"/><Relationship Id="rId336" Type="http://schemas.openxmlformats.org/officeDocument/2006/relationships/hyperlink" Target="https://community.secop.gov.co/Public/Tendering/OpportunityDetail/Index?noticeUID=CO1.NTC.9425973&amp;isFromPublicArea=True&amp;isModal=False" TargetMode="External"/><Relationship Id="rId501" Type="http://schemas.openxmlformats.org/officeDocument/2006/relationships/hyperlink" Target="https://community.secop.gov.co/Public/Tendering/OpportunityDetail/Index?noticeUID=CO1.NTC.9743886&amp;isFromPublicArea=True&amp;isModal=False" TargetMode="External"/><Relationship Id="rId75" Type="http://schemas.openxmlformats.org/officeDocument/2006/relationships/hyperlink" Target="https://community.secop.gov.co/Public/Tendering/OpportunityDetail/Index?noticeUID=CO1.NTC.9533524&amp;isFromPublicArea=True&amp;isModal=False" TargetMode="External"/><Relationship Id="rId140" Type="http://schemas.openxmlformats.org/officeDocument/2006/relationships/hyperlink" Target="https://community.secop.gov.co/Public/Tendering/OpportunityDetail/Index?noticeUID=CO1.NTC.9558870&amp;isFromPublicArea=True&amp;isModal=False" TargetMode="External"/><Relationship Id="rId182" Type="http://schemas.openxmlformats.org/officeDocument/2006/relationships/hyperlink" Target="https://community.secop.gov.co/Public/Tendering/OpportunityDetail/Index?noticeUID=CO1.NTC.9543104&amp;isFromPublicArea=True&amp;isModal=False" TargetMode="External"/><Relationship Id="rId378" Type="http://schemas.openxmlformats.org/officeDocument/2006/relationships/hyperlink" Target="https://community.secop.gov.co/Public/Tendering/OpportunityDetail/Index?noticeUID=CO1.NTC.9674922&amp;isFromPublicArea=True&amp;isModal=False" TargetMode="External"/><Relationship Id="rId403" Type="http://schemas.openxmlformats.org/officeDocument/2006/relationships/hyperlink" Target="https://community.secop.gov.co/Public/Tendering/OpportunityDetail/Index?noticeUID=CO1.NTC.9654050&amp;isFromPublicArea=True&amp;isModal=False" TargetMode="External"/><Relationship Id="rId6" Type="http://schemas.openxmlformats.org/officeDocument/2006/relationships/hyperlink" Target="https://community.secop.gov.co/Public/Tendering/OpportunityDetail/Index?noticeUID=CO1.NTC.9433889&amp;isFromPublicArea=True&amp;isModal=False" TargetMode="External"/><Relationship Id="rId238" Type="http://schemas.openxmlformats.org/officeDocument/2006/relationships/hyperlink" Target="https://community.secop.gov.co/Public/Tendering/OpportunityDetail/Index?noticeUID=CO1.NTC.9600776&amp;isFromPublicArea=True&amp;isModal=False" TargetMode="External"/><Relationship Id="rId445" Type="http://schemas.openxmlformats.org/officeDocument/2006/relationships/hyperlink" Target="https://community.secop.gov.co/Public/Tendering/OpportunityDetail/Index?noticeUID=CO1.NTC.9710937&amp;isFromPublicArea=True&amp;isModal=False" TargetMode="External"/><Relationship Id="rId487" Type="http://schemas.openxmlformats.org/officeDocument/2006/relationships/hyperlink" Target="https://community.secop.gov.co/Public/Tendering/OpportunityDetail/Index?noticeUID=CO1.NTC.9492896&amp;isFromPublicArea=True&amp;isModal=False" TargetMode="External"/><Relationship Id="rId291" Type="http://schemas.openxmlformats.org/officeDocument/2006/relationships/hyperlink" Target="https://community.secop.gov.co/Public/Tendering/OpportunityDetail/Index?noticeUID=CO1.NTC.9588251&amp;isFromPublicArea=True&amp;isModal=False" TargetMode="External"/><Relationship Id="rId305" Type="http://schemas.openxmlformats.org/officeDocument/2006/relationships/hyperlink" Target="https://community.secop.gov.co/Public/Tendering/OpportunityDetail/Index?noticeUID=CO1.NTC.9612824&amp;isFromPublicArea=True&amp;isModal=False" TargetMode="External"/><Relationship Id="rId347" Type="http://schemas.openxmlformats.org/officeDocument/2006/relationships/hyperlink" Target="https://community.secop.gov.co/Public/Tendering/OpportunityDetail/Index?noticeUID=CO1.NTC.9646649&amp;isFromPublicArea=True&amp;isModal=False" TargetMode="External"/><Relationship Id="rId512" Type="http://schemas.openxmlformats.org/officeDocument/2006/relationships/hyperlink" Target="https://community.secop.gov.co/Public/Tendering/OpportunityDetail/Index?noticeUID=CO1.NTC.9788760&amp;isFromPublicArea=True&amp;isModal=False" TargetMode="External"/><Relationship Id="rId44" Type="http://schemas.openxmlformats.org/officeDocument/2006/relationships/hyperlink" Target="https://community.secop.gov.co/Public/Tendering/OpportunityDetail/Index?noticeUID=CO1.NTC.9497641&amp;isFromPublicArea=True&amp;isModal=False" TargetMode="External"/><Relationship Id="rId86" Type="http://schemas.openxmlformats.org/officeDocument/2006/relationships/hyperlink" Target="https://community.secop.gov.co/Public/Tendering/OpportunityDetail/Index?noticeUID=CO1.NTC.9555867&amp;isFromPublicArea=True&amp;isModal=False" TargetMode="External"/><Relationship Id="rId151" Type="http://schemas.openxmlformats.org/officeDocument/2006/relationships/hyperlink" Target="https://community.secop.gov.co/Public/Tendering/OpportunityDetail/Index?noticeUID=CO1.NTC.9583977&amp;isFromPublicArea=True&amp;isModal=False" TargetMode="External"/><Relationship Id="rId389" Type="http://schemas.openxmlformats.org/officeDocument/2006/relationships/hyperlink" Target="https://community.secop.gov.co/Public/Tendering/OpportunityDetail/Index?noticeUID=CO1.NTC.9646649&amp;isFromPublicArea=True&amp;isModal=False" TargetMode="External"/><Relationship Id="rId193" Type="http://schemas.openxmlformats.org/officeDocument/2006/relationships/hyperlink" Target="https://community.secop.gov.co/Public/Tendering/OpportunityDetail/Index?noticeUID=CO1.NTC.9580702&amp;isFromPublicArea=True&amp;isModal=False" TargetMode="External"/><Relationship Id="rId207" Type="http://schemas.openxmlformats.org/officeDocument/2006/relationships/hyperlink" Target="https://community.secop.gov.co/Public/Tendering/OpportunityDetail/Index?noticeUID=CO1.NTC.9548810&amp;isFromPublicArea=True&amp;isModal=False" TargetMode="External"/><Relationship Id="rId249" Type="http://schemas.openxmlformats.org/officeDocument/2006/relationships/hyperlink" Target="https://community.secop.gov.co/Public/Tendering/OpportunityDetail/Index?noticeUID=CO1.NTC.9599520&amp;isFromPublicArea=True&amp;isModal=False" TargetMode="External"/><Relationship Id="rId414" Type="http://schemas.openxmlformats.org/officeDocument/2006/relationships/hyperlink" Target="https://community.secop.gov.co/Public/Tendering/OpportunityDetail/Index?noticeUID=CO1.NTC.9579250&amp;isFromPublicArea=True&amp;isModal=False" TargetMode="External"/><Relationship Id="rId456" Type="http://schemas.openxmlformats.org/officeDocument/2006/relationships/hyperlink" Target="https://community.secop.gov.co/Public/Tendering/OpportunityDetail/Index?noticeUID=CO1.NTC.9741774&amp;isFromPublicArea=True&amp;isModal=False" TargetMode="External"/><Relationship Id="rId498" Type="http://schemas.openxmlformats.org/officeDocument/2006/relationships/hyperlink" Target="https://community.secop.gov.co/Public/Tendering/OpportunityDetail/Index?noticeUID=CO1.NTC.9741258&amp;isFromPublicArea=True&amp;isModal=False" TargetMode="External"/><Relationship Id="rId13" Type="http://schemas.openxmlformats.org/officeDocument/2006/relationships/hyperlink" Target="https://community.secop.gov.co/Public/Tendering/OpportunityDetail/Index?noticeUID=CO1.NTC.9448506&amp;isFromPublicArea=True&amp;isModal=False" TargetMode="External"/><Relationship Id="rId109" Type="http://schemas.openxmlformats.org/officeDocument/2006/relationships/hyperlink" Target="https://community.secop.gov.co/Public/Tendering/OpportunityDetail/Index?noticeUID=CO1.NTC.9543104&amp;isFromPublicArea=True&amp;isModal=False" TargetMode="External"/><Relationship Id="rId260" Type="http://schemas.openxmlformats.org/officeDocument/2006/relationships/hyperlink" Target="https://community.secop.gov.co/Public/Tendering/OpportunityDetail/Index?noticeUID=CO1.NTC.9617987&amp;isFromPublicArea=True&amp;isModal=False" TargetMode="External"/><Relationship Id="rId316" Type="http://schemas.openxmlformats.org/officeDocument/2006/relationships/hyperlink" Target="https://community.secop.gov.co/Public/Tendering/OpportunityDetail/Index?noticeUID=CO1.NTC.9645434&amp;isFromPublicArea=True&amp;isModal=False" TargetMode="External"/><Relationship Id="rId523" Type="http://schemas.openxmlformats.org/officeDocument/2006/relationships/hyperlink" Target="https://community.secop.gov.co/Public/Tendering/OpportunityDetail/Index?noticeUID=CO1.NTC.9579059&amp;isFromPublicArea=True&amp;isModal=False" TargetMode="External"/><Relationship Id="rId55" Type="http://schemas.openxmlformats.org/officeDocument/2006/relationships/hyperlink" Target="https://community.secop.gov.co/Public/Tendering/OpportunityDetail/Index?noticeUID=CO1.NTC.9521749&amp;isFromPublicArea=True&amp;isModal=False" TargetMode="External"/><Relationship Id="rId97" Type="http://schemas.openxmlformats.org/officeDocument/2006/relationships/hyperlink" Target="https://community.secop.gov.co/Public/Tendering/OpportunityDetail/Index?noticeUID=CO1.NTC.9492896&amp;isFromPublicArea=True&amp;isModal=False" TargetMode="External"/><Relationship Id="rId120" Type="http://schemas.openxmlformats.org/officeDocument/2006/relationships/hyperlink" Target="https://community.secop.gov.co/Public/Tendering/OpportunityDetail/Index?noticeUID=CO1.NTC.9548810&amp;isFromPublicArea=True&amp;isModal=False" TargetMode="External"/><Relationship Id="rId358" Type="http://schemas.openxmlformats.org/officeDocument/2006/relationships/hyperlink" Target="https://community.secop.gov.co/Public/Tendering/OpportunityDetail/Index?noticeUID=CO1.NTC.9600451&amp;isFromPublicArea=True&amp;isModal=False" TargetMode="External"/><Relationship Id="rId162" Type="http://schemas.openxmlformats.org/officeDocument/2006/relationships/hyperlink" Target="https://community.secop.gov.co/Public/Tendering/OpportunityDetail/Index?noticeUID=CO1.NTC.9579250&amp;isFromPublicArea=True&amp;isModal=False" TargetMode="External"/><Relationship Id="rId218" Type="http://schemas.openxmlformats.org/officeDocument/2006/relationships/hyperlink" Target="https://community.secop.gov.co/Public/Tendering/OpportunityDetail/Index?noticeUID=CO1.NTC.9586501&amp;isFromPublicArea=True&amp;isModal=False" TargetMode="External"/><Relationship Id="rId425" Type="http://schemas.openxmlformats.org/officeDocument/2006/relationships/hyperlink" Target="https://community.secop.gov.co/Public/Tendering/OpportunityDetail/Index?noticeUID=CO1.NTC.9612824&amp;isFromPublicArea=True&amp;isModal=False" TargetMode="External"/><Relationship Id="rId467" Type="http://schemas.openxmlformats.org/officeDocument/2006/relationships/hyperlink" Target="https://community.secop.gov.co/Public/Tendering/OpportunityDetail/Index?noticeUID=CO1.NTC.9718751&amp;isFromPublicArea=True&amp;isModal=False" TargetMode="External"/><Relationship Id="rId271" Type="http://schemas.openxmlformats.org/officeDocument/2006/relationships/hyperlink" Target="https://community.secop.gov.co/Public/Tendering/OpportunityDetail/Index?noticeUID=CO1.NTC.9619065&amp;isFromPublicArea=True&amp;isModal=False" TargetMode="External"/><Relationship Id="rId24" Type="http://schemas.openxmlformats.org/officeDocument/2006/relationships/hyperlink" Target="https://community.secop.gov.co/Public/Tendering/OpportunityDetail/Index?noticeUID=CO1.NTC.9463620&amp;isFromPublicArea=True&amp;isModal=False" TargetMode="External"/><Relationship Id="rId66" Type="http://schemas.openxmlformats.org/officeDocument/2006/relationships/hyperlink" Target="https://community.secop.gov.co/Public/Tendering/OpportunityDetail/Index?noticeUID=CO1.NTC.9484380&amp;isFromPublicArea=True&amp;isModal=False" TargetMode="External"/><Relationship Id="rId131" Type="http://schemas.openxmlformats.org/officeDocument/2006/relationships/hyperlink" Target="https://community.secop.gov.co/Public/Tendering/OpportunityDetail/Index?noticeUID=CO1.NTC.9444955&amp;isFromPublicArea=True&amp;isModal=False" TargetMode="External"/><Relationship Id="rId327" Type="http://schemas.openxmlformats.org/officeDocument/2006/relationships/hyperlink" Target="https://community.secop.gov.co/Public/Tendering/OpportunityDetail/Index?noticeUID=CO1.NTC.9599520&amp;isFromPublicArea=True&amp;isModal=False" TargetMode="External"/><Relationship Id="rId369" Type="http://schemas.openxmlformats.org/officeDocument/2006/relationships/hyperlink" Target="https://community.secop.gov.co/Public/Tendering/OpportunityDetail/Index?noticeUID=CO1.NTC.9688576&amp;isFromPublicArea=True&amp;isModal=False" TargetMode="External"/><Relationship Id="rId173" Type="http://schemas.openxmlformats.org/officeDocument/2006/relationships/hyperlink" Target="https://community.secop.gov.co/Public/Tendering/OpportunityDetail/Index?noticeUID=CO1.NTC.9579250&amp;isFromPublicArea=True&amp;isModal=False" TargetMode="External"/><Relationship Id="rId229" Type="http://schemas.openxmlformats.org/officeDocument/2006/relationships/hyperlink" Target="https://community.secop.gov.co/Public/Tendering/OpportunityDetail/Index?noticeUID=CO1.NTC.9596567&amp;isFromPublicArea=True&amp;isModal=False" TargetMode="External"/><Relationship Id="rId380" Type="http://schemas.openxmlformats.org/officeDocument/2006/relationships/hyperlink" Target="https://community.secop.gov.co/Public/Tendering/OpportunityDetail/Index?noticeUID=CO1.NTC.9679137&amp;isFromPublicArea=True&amp;isModal=False" TargetMode="External"/><Relationship Id="rId436" Type="http://schemas.openxmlformats.org/officeDocument/2006/relationships/hyperlink" Target="https://community.secop.gov.co/Public/Tendering/OpportunityDetail/Index?noticeUID=CO1.NTC.9718559&amp;isFromPublicArea=True&amp;isModal=False" TargetMode="External"/><Relationship Id="rId240" Type="http://schemas.openxmlformats.org/officeDocument/2006/relationships/hyperlink" Target="https://community.secop.gov.co/Public/Tendering/OpportunityDetail/Index?noticeUID=CO1.NTC.9600250&amp;isFromPublicArea=True&amp;isModal=False" TargetMode="External"/><Relationship Id="rId478" Type="http://schemas.openxmlformats.org/officeDocument/2006/relationships/hyperlink" Target="https://community.secop.gov.co/Public/Tendering/OpportunityDetail/Index?noticeUID=CO1.NTC.9713663&amp;isFromPublicArea=True&amp;isModal=False" TargetMode="External"/><Relationship Id="rId35" Type="http://schemas.openxmlformats.org/officeDocument/2006/relationships/hyperlink" Target="https://community.secop.gov.co/Public/Tendering/OpportunityDetail/Index?noticeUID=CO1.NTC.9492896&amp;isFromPublicArea=True&amp;isModal=False" TargetMode="External"/><Relationship Id="rId77" Type="http://schemas.openxmlformats.org/officeDocument/2006/relationships/hyperlink" Target="https://community.secop.gov.co/Public/Tendering/OpportunityDetail/Index?noticeUID=CO1.NTC.9535692&amp;isFromPublicArea=True&amp;isModal=False" TargetMode="External"/><Relationship Id="rId100" Type="http://schemas.openxmlformats.org/officeDocument/2006/relationships/hyperlink" Target="https://community.secop.gov.co/Public/Tendering/OpportunityDetail/Index?noticeUID=CO1.NTC.9492896&amp;isFromPublicArea=True&amp;isModal=False" TargetMode="External"/><Relationship Id="rId282" Type="http://schemas.openxmlformats.org/officeDocument/2006/relationships/hyperlink" Target="https://community.secop.gov.co/Public/Tendering/OpportunityDetail/Index?noticeUID=CO1.NTC.9612801&amp;isFromPublicArea=True&amp;isModal=False" TargetMode="External"/><Relationship Id="rId338" Type="http://schemas.openxmlformats.org/officeDocument/2006/relationships/hyperlink" Target="https://community.secop.gov.co/Public/Tendering/OpportunityDetail/Index?noticeUID=CO1.NTC.9625706&amp;isFromPublicArea=True&amp;isModal=False" TargetMode="External"/><Relationship Id="rId503" Type="http://schemas.openxmlformats.org/officeDocument/2006/relationships/hyperlink" Target="https://community.secop.gov.co/Public/Tendering/OpportunityDetail/Index?noticeUID=CO1.NTC.9754508&amp;isFromPublicArea=True&amp;isModal=False" TargetMode="External"/><Relationship Id="rId8" Type="http://schemas.openxmlformats.org/officeDocument/2006/relationships/hyperlink" Target="https://community.secop.gov.co/Public/Tendering/OpportunityDetail/Index?noticeUID=CO1.NTC.9433889&amp;isFromPublicArea=True&amp;isModal=False" TargetMode="External"/><Relationship Id="rId142" Type="http://schemas.openxmlformats.org/officeDocument/2006/relationships/hyperlink" Target="https://community.secop.gov.co/Public/Tendering/OpportunityDetail/Index?noticeUID=CO1.NTC.9574796&amp;isFromPublicArea=True&amp;isModal=False" TargetMode="External"/><Relationship Id="rId184" Type="http://schemas.openxmlformats.org/officeDocument/2006/relationships/hyperlink" Target="https://community.secop.gov.co/Public/Tendering/OpportunityDetail/Index?noticeUID=CO1.NTC.9543104&amp;isFromPublicArea=True&amp;isModal=False" TargetMode="External"/><Relationship Id="rId391" Type="http://schemas.openxmlformats.org/officeDocument/2006/relationships/hyperlink" Target="https://community.secop.gov.co/Public/Tendering/OpportunityDetail/Index?noticeUID=CO1.NTC.9692805&amp;isFromPublicArea=True&amp;isModal=False" TargetMode="External"/><Relationship Id="rId405" Type="http://schemas.openxmlformats.org/officeDocument/2006/relationships/hyperlink" Target="https://community.secop.gov.co/Public/Tendering/OpportunityDetail/Index?noticeUID=CO1.NTC.9688662&amp;isFromPublicArea=True&amp;isModal=False" TargetMode="External"/><Relationship Id="rId447" Type="http://schemas.openxmlformats.org/officeDocument/2006/relationships/hyperlink" Target="https://community.secop.gov.co/Public/Tendering/OpportunityDetail/Index?noticeUID=CO1.NTC.9714430&amp;isFromPublicArea=True&amp;isModal=False" TargetMode="External"/><Relationship Id="rId251" Type="http://schemas.openxmlformats.org/officeDocument/2006/relationships/hyperlink" Target="https://community.secop.gov.co/Public/Tendering/OpportunityDetail/Index?noticeUID=CO1.NTC.9492896&amp;isFromPublicArea=True&amp;isModal=False" TargetMode="External"/><Relationship Id="rId489" Type="http://schemas.openxmlformats.org/officeDocument/2006/relationships/hyperlink" Target="https://community.secop.gov.co/Public/Tendering/OpportunityDetail/Index?noticeUID=CO1.NTC.9743789&amp;isFromPublicArea=True&amp;isModal=False" TargetMode="External"/><Relationship Id="rId46" Type="http://schemas.openxmlformats.org/officeDocument/2006/relationships/hyperlink" Target="https://community.secop.gov.co/Public/Tendering/OpportunityDetail/Index?noticeUID=CO1.NTC.9446478&amp;isFromPublicArea=True&amp;isModal=False" TargetMode="External"/><Relationship Id="rId293" Type="http://schemas.openxmlformats.org/officeDocument/2006/relationships/hyperlink" Target="https://community.secop.gov.co/Public/Tendering/OpportunityDetail/Index?noticeUID=CO1.NTC.9579544&amp;isFromPublicArea=True&amp;isModal=False" TargetMode="External"/><Relationship Id="rId307" Type="http://schemas.openxmlformats.org/officeDocument/2006/relationships/hyperlink" Target="https://community.secop.gov.co/Public/Tendering/OpportunityDetail/Index?noticeUID=CO1.NTC.9579250&amp;isFromPublicArea=True&amp;isModal=False" TargetMode="External"/><Relationship Id="rId349" Type="http://schemas.openxmlformats.org/officeDocument/2006/relationships/hyperlink" Target="https://community.secop.gov.co/Public/Tendering/OpportunityDetail/Index?noticeUID=CO1.NTC.9625706&amp;isFromPublicArea=True&amp;isModal=False" TargetMode="External"/><Relationship Id="rId514" Type="http://schemas.openxmlformats.org/officeDocument/2006/relationships/hyperlink" Target="https://community.secop.gov.co/Public/Tendering/OpportunityDetail/Index?noticeUID=CO1.NTC.9599520&amp;isFromPublicArea=True&amp;isModal=False" TargetMode="External"/><Relationship Id="rId88" Type="http://schemas.openxmlformats.org/officeDocument/2006/relationships/hyperlink" Target="https://community.secop.gov.co/Public/Tendering/OpportunityDetail/Index?noticeUID=CO1.NTC.9492896&amp;isFromPublicArea=True&amp;isModal=False" TargetMode="External"/><Relationship Id="rId111" Type="http://schemas.openxmlformats.org/officeDocument/2006/relationships/hyperlink" Target="https://community.secop.gov.co/Public/Tendering/OpportunityDetail/Index?noticeUID=CO1.NTC.9563874&amp;isFromPublicArea=True&amp;isModal=False" TargetMode="External"/><Relationship Id="rId153" Type="http://schemas.openxmlformats.org/officeDocument/2006/relationships/hyperlink" Target="https://community.secop.gov.co/Public/Tendering/OpportunityDetail/Index?noticeUID=CO1.NTC.9580714&amp;isFromPublicArea=True&amp;isModal=False" TargetMode="External"/><Relationship Id="rId195" Type="http://schemas.openxmlformats.org/officeDocument/2006/relationships/hyperlink" Target="https://community.secop.gov.co/Public/Tendering/OpportunityDetail/Index?noticeUID=CO1.NTC.9576031&amp;isFromPublicArea=True&amp;isModal=False" TargetMode="External"/><Relationship Id="rId209" Type="http://schemas.openxmlformats.org/officeDocument/2006/relationships/hyperlink" Target="https://community.secop.gov.co/Public/Tendering/OpportunityDetail/Index?noticeUID=CO1.NTC.9548810&amp;isFromPublicArea=True&amp;isModal=False" TargetMode="External"/><Relationship Id="rId360" Type="http://schemas.openxmlformats.org/officeDocument/2006/relationships/hyperlink" Target="https://community.secop.gov.co/Public/Tendering/OpportunityDetail/Index?noticeUID=CO1.NTC.9663827&amp;isFromPublicArea=True&amp;isModal=False" TargetMode="External"/><Relationship Id="rId416" Type="http://schemas.openxmlformats.org/officeDocument/2006/relationships/hyperlink" Target="https://community.secop.gov.co/Public/Tendering/OpportunityDetail/Index?noticeUID=CO1.NTC.9579544&amp;isFromPublicArea=True&amp;isModal=False" TargetMode="External"/><Relationship Id="rId220" Type="http://schemas.openxmlformats.org/officeDocument/2006/relationships/hyperlink" Target="https://community.secop.gov.co/Public/Tendering/OpportunityDetail/Index?noticeUID=CO1.NTC.9579544&amp;isFromPublicArea=True&amp;isModal=False" TargetMode="External"/><Relationship Id="rId458" Type="http://schemas.openxmlformats.org/officeDocument/2006/relationships/hyperlink" Target="https://community.secop.gov.co/Public/Tendering/OpportunityDetail/Index?noticeUID=CO1.NTC.9525459&amp;isFromPublicArea=True&amp;isModal=False" TargetMode="External"/><Relationship Id="rId15" Type="http://schemas.openxmlformats.org/officeDocument/2006/relationships/hyperlink" Target="https://community.secop.gov.co/Public/Tendering/OpportunityDetail/Index?noticeUID=CO1.NTC.9446478&amp;isFromPublicArea=True&amp;isModal=False" TargetMode="External"/><Relationship Id="rId57" Type="http://schemas.openxmlformats.org/officeDocument/2006/relationships/hyperlink" Target="https://community.secop.gov.co/Public/Tendering/OpportunityDetail/Index?noticeUID=CO1.NTC.9520912&amp;isFromPublicArea=True&amp;isModal=False" TargetMode="External"/><Relationship Id="rId262" Type="http://schemas.openxmlformats.org/officeDocument/2006/relationships/hyperlink" Target="https://community.secop.gov.co/Public/Tendering/OpportunityDetail/Index?noticeUID=CO1.NTC.9601720&amp;isFromPublicArea=True&amp;isModal=False" TargetMode="External"/><Relationship Id="rId318" Type="http://schemas.openxmlformats.org/officeDocument/2006/relationships/hyperlink" Target="https://community.secop.gov.co/Public/Tendering/OpportunityDetail/Index?noticeUID=CO1.NTC.9492896&amp;isFromPublicArea=True&amp;isModal=False" TargetMode="External"/><Relationship Id="rId525" Type="http://schemas.openxmlformats.org/officeDocument/2006/relationships/hyperlink" Target="https://operaciones.colombiacompra.gov.co/tienda-virtual-del-estado-colombiano/ordenes-compra/162804" TargetMode="External"/><Relationship Id="rId99" Type="http://schemas.openxmlformats.org/officeDocument/2006/relationships/hyperlink" Target="https://community.secop.gov.co/Public/Tendering/OpportunityDetail/Index?noticeUID=CO1.NTC.9492896&amp;isFromPublicArea=True&amp;isModal=False" TargetMode="External"/><Relationship Id="rId122" Type="http://schemas.openxmlformats.org/officeDocument/2006/relationships/hyperlink" Target="https://community.secop.gov.co/Public/Tendering/OpportunityDetail/Index?noticeUID=CO1.NTC.9567727&amp;isFromPublicArea=True&amp;isModal=False" TargetMode="External"/><Relationship Id="rId164" Type="http://schemas.openxmlformats.org/officeDocument/2006/relationships/hyperlink" Target="https://community.secop.gov.co/Public/Tendering/OpportunityDetail/Index?noticeUID=CO1.NTC.9579250&amp;isFromPublicArea=True&amp;isModal=False" TargetMode="External"/><Relationship Id="rId371" Type="http://schemas.openxmlformats.org/officeDocument/2006/relationships/hyperlink" Target="https://community.secop.gov.co/Public/Tendering/OpportunityDetail/Index?noticeUID=CO1.NTC.9688576&amp;isFromPublicArea=True&amp;isModal=False" TargetMode="External"/><Relationship Id="rId427" Type="http://schemas.openxmlformats.org/officeDocument/2006/relationships/hyperlink" Target="https://community.secop.gov.co/Public/Tendering/OpportunityDetail/Index?noticeUID=CO1.NTC.9720700&amp;isFromPublicArea=True&amp;isModal=False" TargetMode="External"/><Relationship Id="rId469" Type="http://schemas.openxmlformats.org/officeDocument/2006/relationships/hyperlink" Target="https://community.secop.gov.co/Public/Tendering/OpportunityDetail/Index?noticeUID=CO1.NTC.9590198&amp;isFromPublicArea=True&amp;isModal=False" TargetMode="External"/><Relationship Id="rId26" Type="http://schemas.openxmlformats.org/officeDocument/2006/relationships/hyperlink" Target="https://community.secop.gov.co/Public/Tendering/OpportunityDetail/Index?noticeUID=CO1.NTC.9456979&amp;isFromPublicArea=True&amp;isModal=False" TargetMode="External"/><Relationship Id="rId231" Type="http://schemas.openxmlformats.org/officeDocument/2006/relationships/hyperlink" Target="https://community.secop.gov.co/Public/Tendering/OpportunityDetail/Index?noticeUID=CO1.NTC.9596567&amp;isFromPublicArea=True&amp;isModal=False" TargetMode="External"/><Relationship Id="rId273" Type="http://schemas.openxmlformats.org/officeDocument/2006/relationships/hyperlink" Target="https://community.secop.gov.co/Public/Tendering/OpportunityDetail/Index?noticeUID=CO1.NTC.9619084&amp;isFromPublicArea=True&amp;isModal=False" TargetMode="External"/><Relationship Id="rId329" Type="http://schemas.openxmlformats.org/officeDocument/2006/relationships/hyperlink" Target="https://community.secop.gov.co/Public/Tendering/OpportunityDetail/Index?noticeUID=CO1.NTC.9612824&amp;isFromPublicArea=True&amp;isModal=False" TargetMode="External"/><Relationship Id="rId480" Type="http://schemas.openxmlformats.org/officeDocument/2006/relationships/hyperlink" Target="https://community.secop.gov.co/Public/Tendering/OpportunityDetail/Index?noticeUID=CO1.NTC.9726416&amp;isFromPublicArea=True&amp;isModal=False" TargetMode="External"/><Relationship Id="rId68" Type="http://schemas.openxmlformats.org/officeDocument/2006/relationships/hyperlink" Target="https://community.secop.gov.co/Public/Tendering/OpportunityDetail/Index?noticeUID=CO1.NTC.9524989&amp;isFromPublicArea=True&amp;isModal=False" TargetMode="External"/><Relationship Id="rId133" Type="http://schemas.openxmlformats.org/officeDocument/2006/relationships/hyperlink" Target="https://community.secop.gov.co/Public/Tendering/OpportunityDetail/Index?noticeUID=CO1.NTC.9558848&amp;isFromPublicArea=True&amp;isModal=False" TargetMode="External"/><Relationship Id="rId175" Type="http://schemas.openxmlformats.org/officeDocument/2006/relationships/hyperlink" Target="https://community.secop.gov.co/Public/Tendering/OpportunityDetail/Index?noticeUID=CO1.NTC.9581957&amp;isFromPublicArea=True&amp;isModal=False" TargetMode="External"/><Relationship Id="rId340" Type="http://schemas.openxmlformats.org/officeDocument/2006/relationships/hyperlink" Target="https://community.secop.gov.co/Public/Tendering/OpportunityDetail/Index?noticeUID=CO1.NTC.9638539&amp;isFromPublicArea=True&amp;isModal=False" TargetMode="External"/><Relationship Id="rId200" Type="http://schemas.openxmlformats.org/officeDocument/2006/relationships/hyperlink" Target="https://community.secop.gov.co/Public/Tendering/OpportunityDetail/Index?noticeUID=CO1.NTC.9579250&amp;isFromPublicArea=True&amp;isModal=False" TargetMode="External"/><Relationship Id="rId382" Type="http://schemas.openxmlformats.org/officeDocument/2006/relationships/hyperlink" Target="https://community.secop.gov.co/Public/Tendering/OpportunityDetail/Index?noticeUID=CO1.NTC.9688118&amp;isFromPublicArea=True&amp;isModal=False" TargetMode="External"/><Relationship Id="rId438" Type="http://schemas.openxmlformats.org/officeDocument/2006/relationships/hyperlink" Target="https://community.secop.gov.co/Public/Tendering/OpportunityDetail/Index?noticeUID=CO1.NTC.9721558&amp;isFromPublicArea=True&amp;isModal=False" TargetMode="External"/><Relationship Id="rId242" Type="http://schemas.openxmlformats.org/officeDocument/2006/relationships/hyperlink" Target="https://community.secop.gov.co/Public/Tendering/OpportunityDetail/Index?noticeUID=CO1.NTC.9595395&amp;isFromPublicArea=True&amp;isModal=False" TargetMode="External"/><Relationship Id="rId284" Type="http://schemas.openxmlformats.org/officeDocument/2006/relationships/hyperlink" Target="https://community.secop.gov.co/Public/Tendering/OpportunityDetail/Index?noticeUID=CO1.NTC.9614635&amp;isFromPublicArea=True&amp;isModal=False" TargetMode="External"/><Relationship Id="rId491" Type="http://schemas.openxmlformats.org/officeDocument/2006/relationships/hyperlink" Target="https://community.secop.gov.co/Public/Tendering/OpportunityDetail/Index?noticeUID=CO1.NTC.9688662&amp;isFromPublicArea=True&amp;isModal=False" TargetMode="External"/><Relationship Id="rId505" Type="http://schemas.openxmlformats.org/officeDocument/2006/relationships/hyperlink" Target="https://community.secop.gov.co/Public/Tendering/OpportunityDetail/Index?noticeUID=CO1.NTC.9747909&amp;isFromPublicArea=True&amp;isModal=False" TargetMode="External"/><Relationship Id="rId37" Type="http://schemas.openxmlformats.org/officeDocument/2006/relationships/hyperlink" Target="https://community.secop.gov.co/Public/Tendering/OpportunityDetail/Index?noticeUID=CO1.NTC.9512106&amp;isFromPublicArea=True&amp;isModal=False" TargetMode="External"/><Relationship Id="rId79" Type="http://schemas.openxmlformats.org/officeDocument/2006/relationships/hyperlink" Target="https://community.secop.gov.co/Public/Tendering/OpportunityDetail/Index?noticeUID=CO1.NTC.9543273&amp;isFromPublicArea=True&amp;isModal=False" TargetMode="External"/><Relationship Id="rId102" Type="http://schemas.openxmlformats.org/officeDocument/2006/relationships/hyperlink" Target="https://community.secop.gov.co/Public/Tendering/OpportunityDetail/Index?noticeUID=CO1.NTC.9492896&amp;isFromPublicArea=True&amp;isModal=False" TargetMode="External"/><Relationship Id="rId144" Type="http://schemas.openxmlformats.org/officeDocument/2006/relationships/hyperlink" Target="https://community.secop.gov.co/Public/Tendering/OpportunityDetail/Index?noticeUID=CO1.NTC.9575367&amp;isFromPublicArea=True&amp;isModal=False" TargetMode="External"/><Relationship Id="rId90" Type="http://schemas.openxmlformats.org/officeDocument/2006/relationships/hyperlink" Target="https://community.secop.gov.co/Public/Tendering/OpportunityDetail/Index?noticeUID=CO1.NTC.9547768&amp;isFromPublicArea=True&amp;isModal=False" TargetMode="External"/><Relationship Id="rId186" Type="http://schemas.openxmlformats.org/officeDocument/2006/relationships/hyperlink" Target="https://community.secop.gov.co/Public/Tendering/OpportunityDetail/Index?noticeUID=CO1.NTC.9567727&amp;isFromPublicArea=True&amp;isModal=False" TargetMode="External"/><Relationship Id="rId351" Type="http://schemas.openxmlformats.org/officeDocument/2006/relationships/hyperlink" Target="https://community.secop.gov.co/Public/Tendering/OpportunityDetail/Index?noticeUID=CO1.NTC.9671035&amp;isFromPublicArea=True&amp;isModal=False" TargetMode="External"/><Relationship Id="rId393" Type="http://schemas.openxmlformats.org/officeDocument/2006/relationships/hyperlink" Target="https://community.secop.gov.co/Public/Tendering/OpportunityDetail/Index?noticeUID=CO1.NTC.9639418&amp;isFromPublicArea=True&amp;isModal=False" TargetMode="External"/><Relationship Id="rId407" Type="http://schemas.openxmlformats.org/officeDocument/2006/relationships/hyperlink" Target="https://community.secop.gov.co/Public/Tendering/OpportunityDetail/Index?noticeUID=CO1.NTC.9582700&amp;isFromPublicArea=True&amp;isModal=False" TargetMode="External"/><Relationship Id="rId449" Type="http://schemas.openxmlformats.org/officeDocument/2006/relationships/hyperlink" Target="https://community.secop.gov.co/Public/Tendering/OpportunityDetail/Index?noticeUID=CO1.NTC.9567727&amp;isFromPublicArea=True&amp;isModal=False" TargetMode="External"/><Relationship Id="rId211" Type="http://schemas.openxmlformats.org/officeDocument/2006/relationships/hyperlink" Target="https://community.secop.gov.co/Public/Tendering/OpportunityDetail/Index?noticeUID=CO1.NTC.9548810&amp;isFromPublicArea=True&amp;isModal=False" TargetMode="External"/><Relationship Id="rId253" Type="http://schemas.openxmlformats.org/officeDocument/2006/relationships/hyperlink" Target="https://community.secop.gov.co/Public/Tendering/OpportunityDetail/Index?noticeUID=CO1.NTC.9492896&amp;isFromPublicArea=True&amp;isModal=False" TargetMode="External"/><Relationship Id="rId295" Type="http://schemas.openxmlformats.org/officeDocument/2006/relationships/hyperlink" Target="https://community.secop.gov.co/Public/Tendering/OpportunityDetail/Index?noticeUID=CO1.NTC.9639062&amp;isFromPublicArea=True&amp;isModal=False" TargetMode="External"/><Relationship Id="rId309" Type="http://schemas.openxmlformats.org/officeDocument/2006/relationships/hyperlink" Target="https://community.secop.gov.co/Public/Tendering/OpportunityDetail/Index?noticeUID=CO1.NTC.9625706&amp;isFromPublicArea=True&amp;isModal=False" TargetMode="External"/><Relationship Id="rId460" Type="http://schemas.openxmlformats.org/officeDocument/2006/relationships/hyperlink" Target="https://community.secop.gov.co/Public/Tendering/OpportunityDetail/Index?noticeUID=CO1.NTC.9688576&amp;isFromPublicArea=True&amp;isModal=False" TargetMode="External"/><Relationship Id="rId516" Type="http://schemas.openxmlformats.org/officeDocument/2006/relationships/hyperlink" Target="https://community.secop.gov.co/Public/Tendering/OpportunityDetail/Index?noticeUID=CO1.NTC.9603359&amp;isFromPublicArea=True&amp;isModal=False" TargetMode="External"/><Relationship Id="rId48" Type="http://schemas.openxmlformats.org/officeDocument/2006/relationships/hyperlink" Target="https://community.secop.gov.co/Public/Tendering/OpportunityDetail/Index?noticeUID=CO1.NTC.9520091&amp;isFromPublicArea=True&amp;isModal=False" TargetMode="External"/><Relationship Id="rId113" Type="http://schemas.openxmlformats.org/officeDocument/2006/relationships/hyperlink" Target="https://community.secop.gov.co/Public/Tendering/OpportunityDetail/Index?noticeUID=CO1.NTC.9567550&amp;isFromPublicArea=True&amp;isModal=False" TargetMode="External"/><Relationship Id="rId320" Type="http://schemas.openxmlformats.org/officeDocument/2006/relationships/hyperlink" Target="https://community.secop.gov.co/Public/Tendering/OpportunityDetail/Index?noticeUID=CO1.NTC.9646649&amp;isFromPublicArea=True&amp;isModal=False" TargetMode="External"/><Relationship Id="rId155" Type="http://schemas.openxmlformats.org/officeDocument/2006/relationships/hyperlink" Target="https://community.secop.gov.co/Public/Tendering/OpportunityDetail/Index?noticeUID=CO1.NTC.9581935&amp;isFromPublicArea=True&amp;isModal=False" TargetMode="External"/><Relationship Id="rId197" Type="http://schemas.openxmlformats.org/officeDocument/2006/relationships/hyperlink" Target="https://community.secop.gov.co/Public/Tendering/OpportunityDetail/Index?noticeUID=CO1.NTC.9563874&amp;isFromPublicArea=True&amp;isModal=False" TargetMode="External"/><Relationship Id="rId362" Type="http://schemas.openxmlformats.org/officeDocument/2006/relationships/hyperlink" Target="https://community.secop.gov.co/Public/Tendering/OpportunityDetail/Index?noticeUID=CO1.NTC.9492896&amp;isFromPublicArea=True&amp;isModal=False" TargetMode="External"/><Relationship Id="rId418" Type="http://schemas.openxmlformats.org/officeDocument/2006/relationships/hyperlink" Target="https://community.secop.gov.co/Public/Tendering/OpportunityDetail/Index?noticeUID=CO1.NTC.9707891&amp;isFromPublicArea=True&amp;isModal=False" TargetMode="External"/><Relationship Id="rId222" Type="http://schemas.openxmlformats.org/officeDocument/2006/relationships/hyperlink" Target="https://community.secop.gov.co/Public/Tendering/OpportunityDetail/Index?noticeUID=CO1.NTC.9579059&amp;isFromPublicArea=True&amp;isModal=False" TargetMode="External"/><Relationship Id="rId264" Type="http://schemas.openxmlformats.org/officeDocument/2006/relationships/hyperlink" Target="https://community.secop.gov.co/Public/Tendering/OpportunityDetail/Index?noticeUID=CO1.NTC.9602988&amp;isFromPublicArea=True&amp;isModal=False" TargetMode="External"/><Relationship Id="rId471" Type="http://schemas.openxmlformats.org/officeDocument/2006/relationships/hyperlink" Target="https://community.secop.gov.co/Public/Tendering/OpportunityDetail/Index?noticeUID=CO1.NTC.9585206&amp;isFromPublicArea=True&amp;isModal=False" TargetMode="External"/><Relationship Id="rId17" Type="http://schemas.openxmlformats.org/officeDocument/2006/relationships/hyperlink" Target="https://community.secop.gov.co/Public/Tendering/OpportunityDetail/Index?noticeUID=CO1.NTC.9447599&amp;isFromPublicArea=True&amp;isModal=False" TargetMode="External"/><Relationship Id="rId59" Type="http://schemas.openxmlformats.org/officeDocument/2006/relationships/hyperlink" Target="https://community.secop.gov.co/Public/Tendering/OpportunityDetail/Index?noticeUID=CO1.NTC.9521990&amp;isFromPublicArea=True&amp;isModal=False" TargetMode="External"/><Relationship Id="rId124" Type="http://schemas.openxmlformats.org/officeDocument/2006/relationships/hyperlink" Target="https://community.secop.gov.co/Public/Tendering/OpportunityDetail/Index?noticeUID=CO1.NTC.9567727&amp;isFromPublicArea=True&amp;isModal=False" TargetMode="External"/><Relationship Id="rId527" Type="http://schemas.openxmlformats.org/officeDocument/2006/relationships/hyperlink" Target="https://community.secop.gov.co/Public/Tendering/OpportunityDetail/Index?noticeUID=CO1.NTC.10286129&amp;isFromPublicArea=True&amp;isModal=False" TargetMode="External"/><Relationship Id="rId70" Type="http://schemas.openxmlformats.org/officeDocument/2006/relationships/hyperlink" Target="https://community.secop.gov.co/Public/Tendering/OpportunityDetail/Index?noticeUID=CO1.NTC.9525242&amp;isFromPublicArea=True&amp;isModal=False" TargetMode="External"/><Relationship Id="rId166" Type="http://schemas.openxmlformats.org/officeDocument/2006/relationships/hyperlink" Target="https://community.secop.gov.co/Public/Tendering/OpportunityDetail/Index?noticeUID=CO1.NTC.9579250&amp;isFromPublicArea=True&amp;isModal=False" TargetMode="External"/><Relationship Id="rId331" Type="http://schemas.openxmlformats.org/officeDocument/2006/relationships/hyperlink" Target="https://community.secop.gov.co/Public/Tendering/OpportunityDetail/Index?noticeUID=CO1.NTC.9588251&amp;isFromPublicArea=True&amp;isModal=False" TargetMode="External"/><Relationship Id="rId373" Type="http://schemas.openxmlformats.org/officeDocument/2006/relationships/hyperlink" Target="https://community.secop.gov.co/Public/Tendering/OpportunityDetail/Index?noticeUID=CO1.NTC.9600907&amp;isFromPublicArea=True&amp;isModal=False" TargetMode="External"/><Relationship Id="rId429" Type="http://schemas.openxmlformats.org/officeDocument/2006/relationships/hyperlink" Target="https://community.secop.gov.co/Public/Tendering/OpportunityDetail/Index?noticeUID=CO1.NTC.9625706&amp;isFromPublicArea=True&amp;isModal=False" TargetMode="External"/><Relationship Id="rId1" Type="http://schemas.openxmlformats.org/officeDocument/2006/relationships/hyperlink" Target="https://community.secop.gov.co/Public/Tendering/OpportunityDetail/Index?noticeUID=CO1.NTC.9425973&amp;isFromPublicArea=True&amp;isModal=False" TargetMode="External"/><Relationship Id="rId233" Type="http://schemas.openxmlformats.org/officeDocument/2006/relationships/hyperlink" Target="https://community.secop.gov.co/Public/Tendering/OpportunityDetail/Index?noticeUID=CO1.NTC.9596567&amp;isFromPublicArea=True&amp;isModal=False" TargetMode="External"/><Relationship Id="rId440" Type="http://schemas.openxmlformats.org/officeDocument/2006/relationships/hyperlink" Target="https://community.secop.gov.co/Public/Tendering/OpportunityDetail/Index?noticeUID=CO1.NTC.9700189&amp;isFromPublicArea=True&amp;isModal=False" TargetMode="External"/><Relationship Id="rId28" Type="http://schemas.openxmlformats.org/officeDocument/2006/relationships/hyperlink" Target="https://community.secop.gov.co/Public/Tendering/OpportunityDetail/Index?noticeUID=CO1.NTC.9455099&amp;isFromPublicArea=True&amp;isModal=False" TargetMode="External"/><Relationship Id="rId275" Type="http://schemas.openxmlformats.org/officeDocument/2006/relationships/hyperlink" Target="https://community.secop.gov.co/Public/Tendering/OpportunityDetail/Index?noticeUID=CO1.NTC.9625706&amp;isFromPublicArea=True&amp;isModal=False" TargetMode="External"/><Relationship Id="rId300" Type="http://schemas.openxmlformats.org/officeDocument/2006/relationships/hyperlink" Target="https://community.secop.gov.co/Public/Tendering/OpportunityDetail/Index?noticeUID=CO1.NTC.9639275&amp;isFromPublicArea=True&amp;isModal=False" TargetMode="External"/><Relationship Id="rId482" Type="http://schemas.openxmlformats.org/officeDocument/2006/relationships/hyperlink" Target="https://community.secop.gov.co/Public/Tendering/OpportunityDetail/Index?noticeUID=CO1.NTC.9650552&amp;isFromPublicArea=True&amp;isModal=False" TargetMode="External"/><Relationship Id="rId81" Type="http://schemas.openxmlformats.org/officeDocument/2006/relationships/hyperlink" Target="https://community.secop.gov.co/Public/Tendering/OpportunityDetail/Index?noticeUID=CO1.NTC.9543183&amp;isFromPublicArea=True&amp;isModal=False" TargetMode="External"/><Relationship Id="rId135" Type="http://schemas.openxmlformats.org/officeDocument/2006/relationships/hyperlink" Target="https://community.secop.gov.co/Public/Tendering/OpportunityDetail/Index?noticeUID=CO1.NTC.9566882&amp;isFromPublicArea=True&amp;isModal=False" TargetMode="External"/><Relationship Id="rId177" Type="http://schemas.openxmlformats.org/officeDocument/2006/relationships/hyperlink" Target="https://community.secop.gov.co/Public/Tendering/OpportunityDetail/Index?noticeUID=CO1.NTC.9581957&amp;isFromPublicArea=True&amp;isModal=False" TargetMode="External"/><Relationship Id="rId342" Type="http://schemas.openxmlformats.org/officeDocument/2006/relationships/hyperlink" Target="https://community.secop.gov.co/Public/Tendering/OpportunityDetail/Index?noticeUID=CO1.NTC.9639418&amp;isFromPublicArea=True&amp;isModal=False" TargetMode="External"/><Relationship Id="rId384" Type="http://schemas.openxmlformats.org/officeDocument/2006/relationships/hyperlink" Target="https://community.secop.gov.co/Public/Tendering/OpportunityDetail/Index?noticeUID=CO1.NTC.9695609&amp;isFromPublicArea=True&amp;isModal=False" TargetMode="External"/><Relationship Id="rId202" Type="http://schemas.openxmlformats.org/officeDocument/2006/relationships/hyperlink" Target="https://community.secop.gov.co/Public/Tendering/OpportunityDetail/Index?noticeUID=CO1.NTC.9582700&amp;isFromPublicArea=True&amp;isModal=False" TargetMode="External"/><Relationship Id="rId244" Type="http://schemas.openxmlformats.org/officeDocument/2006/relationships/hyperlink" Target="https://community.secop.gov.co/Public/Tendering/OpportunityDetail/Index?noticeUID=CO1.NTC.9579250&amp;isFromPublicArea=True&amp;isModal=False" TargetMode="External"/><Relationship Id="rId39" Type="http://schemas.openxmlformats.org/officeDocument/2006/relationships/hyperlink" Target="https://community.secop.gov.co/Public/Tendering/OpportunityDetail/Index?noticeUID=CO1.NTC.9492896&amp;isFromPublicArea=True&amp;isModal=False" TargetMode="External"/><Relationship Id="rId286" Type="http://schemas.openxmlformats.org/officeDocument/2006/relationships/hyperlink" Target="https://community.secop.gov.co/Public/Tendering/OpportunityDetail/Index?noticeUID=CO1.NTC.9614635&amp;isFromPublicArea=True&amp;isModal=False" TargetMode="External"/><Relationship Id="rId451" Type="http://schemas.openxmlformats.org/officeDocument/2006/relationships/hyperlink" Target="https://community.secop.gov.co/Public/Tendering/OpportunityDetail/Index?noticeUID=CO1.NTC.9563874&amp;isFromPublicArea=True&amp;isModal=False" TargetMode="External"/><Relationship Id="rId493" Type="http://schemas.openxmlformats.org/officeDocument/2006/relationships/hyperlink" Target="https://community.secop.gov.co/Public/Tendering/OpportunityDetail/Index?noticeUID=CO1.NTC.9581007&amp;isFromPublicArea=True&amp;isModal=False" TargetMode="External"/><Relationship Id="rId507" Type="http://schemas.openxmlformats.org/officeDocument/2006/relationships/hyperlink" Target="https://community.secop.gov.co/Public/Tendering/OpportunityDetail/Index?noticeUID=CO1.NTC.9671035&amp;isFromPublicArea=True&amp;isModal=False" TargetMode="External"/><Relationship Id="rId50" Type="http://schemas.openxmlformats.org/officeDocument/2006/relationships/hyperlink" Target="https://community.secop.gov.co/Public/Tendering/OpportunityDetail/Index?noticeUID=CO1.NTC.9444955&amp;isFromPublicArea=True&amp;isModal=False" TargetMode="External"/><Relationship Id="rId104" Type="http://schemas.openxmlformats.org/officeDocument/2006/relationships/hyperlink" Target="https://community.secop.gov.co/Public/Tendering/OpportunityDetail/Index?noticeUID=CO1.NTC.9492896&amp;isFromPublicArea=True&amp;isModal=False" TargetMode="External"/><Relationship Id="rId146" Type="http://schemas.openxmlformats.org/officeDocument/2006/relationships/hyperlink" Target="https://community.secop.gov.co/Public/Tendering/OpportunityDetail/Index?noticeUID=CO1.NTC.9575367&amp;isFromPublicArea=True&amp;isModal=False" TargetMode="External"/><Relationship Id="rId188" Type="http://schemas.openxmlformats.org/officeDocument/2006/relationships/hyperlink" Target="https://community.secop.gov.co/Public/Tendering/OpportunityDetail/Index?noticeUID=CO1.NTC.9581007&amp;isFromPublicArea=True&amp;isModal=False" TargetMode="External"/><Relationship Id="rId311" Type="http://schemas.openxmlformats.org/officeDocument/2006/relationships/hyperlink" Target="https://community.secop.gov.co/Public/Tendering/OpportunityDetail/Index?noticeUID=CO1.NTC.9580714&amp;isFromPublicArea=True&amp;isModal=False" TargetMode="External"/><Relationship Id="rId353" Type="http://schemas.openxmlformats.org/officeDocument/2006/relationships/hyperlink" Target="https://community.secop.gov.co/Public/Tendering/OpportunityDetail/Index?noticeUID=CO1.NTC.9503414&amp;isFromPublicArea=True&amp;isModal=False" TargetMode="External"/><Relationship Id="rId395" Type="http://schemas.openxmlformats.org/officeDocument/2006/relationships/hyperlink" Target="https://community.secop.gov.co/Public/Tendering/OpportunityDetail/Index?noticeUID=CO1.NTC.9700622&amp;isFromPublicArea=True&amp;isModal=False" TargetMode="External"/><Relationship Id="rId409" Type="http://schemas.openxmlformats.org/officeDocument/2006/relationships/hyperlink" Target="https://community.secop.gov.co/Public/Tendering/OpportunityDetail/Index?noticeUID=CO1.NTC.9533524&amp;isFromPublicArea=True&amp;isModal=False" TargetMode="External"/><Relationship Id="rId92" Type="http://schemas.openxmlformats.org/officeDocument/2006/relationships/hyperlink" Target="https://community.secop.gov.co/Public/Tendering/OpportunityDetail/Index?noticeUID=CO1.NTC.9492896&amp;isFromPublicArea=True&amp;isModal=False" TargetMode="External"/><Relationship Id="rId213" Type="http://schemas.openxmlformats.org/officeDocument/2006/relationships/hyperlink" Target="https://community.secop.gov.co/Public/Tendering/OpportunityDetail/Index?noticeUID=CO1.NTC.9586501&amp;isFromPublicArea=True&amp;isModal=False" TargetMode="External"/><Relationship Id="rId420" Type="http://schemas.openxmlformats.org/officeDocument/2006/relationships/hyperlink" Target="https://community.secop.gov.co/Public/Tendering/OpportunityDetail/Index?noticeUID=CO1.NTC.9600907&amp;isFromPublicArea=True&amp;isModal=False" TargetMode="External"/><Relationship Id="rId255" Type="http://schemas.openxmlformats.org/officeDocument/2006/relationships/hyperlink" Target="https://community.secop.gov.co/Public/Tendering/OpportunityDetail/Index?noticeUID=CO1.NTC.9492896&amp;isFromPublicArea=True&amp;isModal=False" TargetMode="External"/><Relationship Id="rId297" Type="http://schemas.openxmlformats.org/officeDocument/2006/relationships/hyperlink" Target="https://community.secop.gov.co/Public/Tendering/OpportunityDetail/Index?noticeUID=CO1.NTC.9639418&amp;isFromPublicArea=True&amp;isModal=False" TargetMode="External"/><Relationship Id="rId462" Type="http://schemas.openxmlformats.org/officeDocument/2006/relationships/hyperlink" Target="https://community.secop.gov.co/Public/Tendering/OpportunityDetail/Index?noticeUID=CO1.NTC.9580726&amp;isFromPublicArea=True&amp;isModal=False" TargetMode="External"/><Relationship Id="rId518" Type="http://schemas.openxmlformats.org/officeDocument/2006/relationships/hyperlink" Target="https://community.secop.gov.co/Public/Tendering/OpportunityDetail/Index?noticeUID=CO1.NTC.9658290&amp;isFromPublicArea=True&amp;isModal=False" TargetMode="External"/><Relationship Id="rId115" Type="http://schemas.openxmlformats.org/officeDocument/2006/relationships/hyperlink" Target="https://community.secop.gov.co/Public/Tendering/OpportunityDetail/Index?noticeUID=CO1.NTC.9562135&amp;isFromPublicArea=True&amp;isModal=False" TargetMode="External"/><Relationship Id="rId157" Type="http://schemas.openxmlformats.org/officeDocument/2006/relationships/hyperlink" Target="https://community.secop.gov.co/Public/Tendering/OpportunityDetail/Index?noticeUID=CO1.NTC.9582568&amp;isFromPublicArea=True&amp;isModal=False" TargetMode="External"/><Relationship Id="rId322" Type="http://schemas.openxmlformats.org/officeDocument/2006/relationships/hyperlink" Target="https://community.secop.gov.co/Public/Tendering/OpportunityDetail/Index?noticeUID=CO1.NTC.9650513&amp;isFromPublicArea=True&amp;isModal=False" TargetMode="External"/><Relationship Id="rId364" Type="http://schemas.openxmlformats.org/officeDocument/2006/relationships/hyperlink" Target="https://community.secop.gov.co/Public/Tendering/OpportunityDetail/Index?noticeUID=CO1.NTC.9675914&amp;isFromPublicArea=True&amp;isModal=False" TargetMode="External"/><Relationship Id="rId61" Type="http://schemas.openxmlformats.org/officeDocument/2006/relationships/hyperlink" Target="https://community.secop.gov.co/Public/Tendering/OpportunityDetail/Index?noticeUID=CO1.NTC.9444955&amp;isFromPublicArea=True&amp;isModal=False" TargetMode="External"/><Relationship Id="rId199" Type="http://schemas.openxmlformats.org/officeDocument/2006/relationships/hyperlink" Target="https://community.secop.gov.co/Public/Tendering/OpportunityDetail/Index?noticeUID=CO1.NTC.9579250&amp;isFromPublicArea=True&amp;isModal=False" TargetMode="External"/><Relationship Id="rId19" Type="http://schemas.openxmlformats.org/officeDocument/2006/relationships/hyperlink" Target="https://community.secop.gov.co/Public/Tendering/OpportunityDetail/Index?noticeUID=CO1.NTC.9425973&amp;isFromPublicArea=True&amp;isModal=False" TargetMode="External"/><Relationship Id="rId224" Type="http://schemas.openxmlformats.org/officeDocument/2006/relationships/hyperlink" Target="https://community.secop.gov.co/Public/Tendering/OpportunityDetail/Index?noticeUID=CO1.NTC.9579059&amp;isFromPublicArea=True&amp;isModal=False" TargetMode="External"/><Relationship Id="rId266" Type="http://schemas.openxmlformats.org/officeDocument/2006/relationships/hyperlink" Target="https://community.secop.gov.co/Public/Tendering/OpportunityDetail/Index?noticeUID=CO1.NTC.9599520&amp;isFromPublicArea=True&amp;isModal=False" TargetMode="External"/><Relationship Id="rId431" Type="http://schemas.openxmlformats.org/officeDocument/2006/relationships/hyperlink" Target="https://community.secop.gov.co/Public/Tendering/OpportunityDetail/Index?noticeUID=CO1.NTC.9586501&amp;isFromPublicArea=True&amp;isModal=False" TargetMode="External"/><Relationship Id="rId473" Type="http://schemas.openxmlformats.org/officeDocument/2006/relationships/hyperlink" Target="https://community.secop.gov.co/Public/Tendering/OpportunityDetail/Index?noticeUID=CO1.NTC.9543273&amp;isFromPublicArea=True&amp;isModal=False" TargetMode="External"/><Relationship Id="rId529" Type="http://schemas.openxmlformats.org/officeDocument/2006/relationships/hyperlink" Target="https://operaciones.colombiacompra.gov.co/tienda-virtual-del-estado-colombiano/ordenes-compra/165659" TargetMode="External"/><Relationship Id="rId30" Type="http://schemas.openxmlformats.org/officeDocument/2006/relationships/hyperlink" Target="https://community.secop.gov.co/Public/Tendering/OpportunityDetail/Index?noticeUID=CO1.NTC.9472290&amp;isFromPublicArea=True&amp;isModal=False" TargetMode="External"/><Relationship Id="rId126" Type="http://schemas.openxmlformats.org/officeDocument/2006/relationships/hyperlink" Target="https://community.secop.gov.co/Public/Tendering/OpportunityDetail/Index?noticeUID=CO1.NTC.9567308&amp;isFromPublicArea=True&amp;isModal=False" TargetMode="External"/><Relationship Id="rId168" Type="http://schemas.openxmlformats.org/officeDocument/2006/relationships/hyperlink" Target="https://community.secop.gov.co/Public/Tendering/OpportunityDetail/Index?noticeUID=CO1.NTC.9579250&amp;isFromPublicArea=True&amp;isModal=False" TargetMode="External"/><Relationship Id="rId333" Type="http://schemas.openxmlformats.org/officeDocument/2006/relationships/hyperlink" Target="https://community.secop.gov.co/Public/Tendering/OpportunityDetail/Index?noticeUID=CO1.NTC.9588251&amp;isFromPublicArea=True&amp;isModal=False" TargetMode="External"/><Relationship Id="rId72" Type="http://schemas.openxmlformats.org/officeDocument/2006/relationships/hyperlink" Target="https://community.secop.gov.co/Public/Tendering/OpportunityDetail/Index?noticeUID=CO1.NTC.9533115&amp;isFromPublicArea=True&amp;isModal=False" TargetMode="External"/><Relationship Id="rId375" Type="http://schemas.openxmlformats.org/officeDocument/2006/relationships/hyperlink" Target="https://community.secop.gov.co/Public/Tendering/OpportunityDetail/Index?noticeUID=CO1.NTC.9658290&amp;isFromPublicArea=True&amp;isModal=False" TargetMode="External"/><Relationship Id="rId3" Type="http://schemas.openxmlformats.org/officeDocument/2006/relationships/hyperlink" Target="https://community.secop.gov.co/Public/Tendering/OpportunityDetail/Index?noticeUID=CO1.NTC.9429904&amp;isFromPublicArea=True&amp;isModal=False" TargetMode="External"/><Relationship Id="rId235" Type="http://schemas.openxmlformats.org/officeDocument/2006/relationships/hyperlink" Target="https://community.secop.gov.co/Public/Tendering/OpportunityDetail/Index?noticeUID=CO1.NTC.9596567&amp;isFromPublicArea=True&amp;isModal=False" TargetMode="External"/><Relationship Id="rId277" Type="http://schemas.openxmlformats.org/officeDocument/2006/relationships/hyperlink" Target="https://community.secop.gov.co/Public/Tendering/OpportunityDetail/Index?noticeUID=CO1.NTC.9579544&amp;isFromPublicArea=True&amp;isModal=False" TargetMode="External"/><Relationship Id="rId400" Type="http://schemas.openxmlformats.org/officeDocument/2006/relationships/hyperlink" Target="https://community.secop.gov.co/Public/Tendering/OpportunityDetail/Index?noticeUID=CO1.NTC.9704233&amp;isFromPublicArea=True&amp;isModal=False" TargetMode="External"/><Relationship Id="rId442" Type="http://schemas.openxmlformats.org/officeDocument/2006/relationships/hyperlink" Target="https://community.secop.gov.co/Public/Tendering/OpportunityDetail/Index?noticeUID=CO1.NTC.9704613&amp;isFromPublicArea=True&amp;isModal=False" TargetMode="External"/><Relationship Id="rId484" Type="http://schemas.openxmlformats.org/officeDocument/2006/relationships/hyperlink" Target="https://community.secop.gov.co/Public/Tendering/OpportunityDetail/Index?noticeUID=CO1.NTC.9736421&amp;isFromPublicArea=True&amp;isModal=False" TargetMode="External"/><Relationship Id="rId137" Type="http://schemas.openxmlformats.org/officeDocument/2006/relationships/hyperlink" Target="https://community.secop.gov.co/Public/Tendering/OpportunityDetail/Index?noticeUID=CO1.NTC.9571704&amp;isFromPublicArea=True&amp;isModal=False" TargetMode="External"/><Relationship Id="rId302" Type="http://schemas.openxmlformats.org/officeDocument/2006/relationships/hyperlink" Target="https://community.secop.gov.co/Public/Tendering/OpportunityDetail/Index?noticeUID=CO1.NTC.9612824&amp;isFromPublicArea=True&amp;isModal=False" TargetMode="External"/><Relationship Id="rId344" Type="http://schemas.openxmlformats.org/officeDocument/2006/relationships/hyperlink" Target="https://community.secop.gov.co/Public/Tendering/OpportunityDetail/Index?noticeUID=CO1.NTC.9586501&amp;isFromPublicArea=True&amp;isModal=False" TargetMode="External"/><Relationship Id="rId41" Type="http://schemas.openxmlformats.org/officeDocument/2006/relationships/hyperlink" Target="https://community.secop.gov.co/Public/Tendering/OpportunityDetail/Index?noticeUID=CO1.NTC.9510191&amp;isFromPublicArea=True&amp;isModal=False" TargetMode="External"/><Relationship Id="rId83" Type="http://schemas.openxmlformats.org/officeDocument/2006/relationships/hyperlink" Target="https://community.secop.gov.co/Public/Tendering/OpportunityDetail/Index?noticeUID=CO1.NTC.9547768&amp;isFromPublicArea=True&amp;isModal=False" TargetMode="External"/><Relationship Id="rId179" Type="http://schemas.openxmlformats.org/officeDocument/2006/relationships/hyperlink" Target="https://community.secop.gov.co/Public/Tendering/OpportunityDetail/Index?noticeUID=CO1.NTC.9533524&amp;isFromPublicArea=True&amp;isModal=False" TargetMode="External"/><Relationship Id="rId386" Type="http://schemas.openxmlformats.org/officeDocument/2006/relationships/hyperlink" Target="https://community.secop.gov.co/Public/Tendering/OpportunityDetail/Index?noticeUID=CO1.NTC.9583977&amp;isFromPublicArea=True&amp;isModal=False" TargetMode="External"/><Relationship Id="rId190" Type="http://schemas.openxmlformats.org/officeDocument/2006/relationships/hyperlink" Target="https://community.secop.gov.co/Public/Tendering/OpportunityDetail/Index?noticeUID=CO1.NTC.9581007&amp;isFromPublicArea=True&amp;isModal=False" TargetMode="External"/><Relationship Id="rId204" Type="http://schemas.openxmlformats.org/officeDocument/2006/relationships/hyperlink" Target="https://community.secop.gov.co/Public/Tendering/OpportunityDetail/Index?noticeUID=CO1.NTC.9548810&amp;isFromPublicArea=True&amp;isModal=False" TargetMode="External"/><Relationship Id="rId246" Type="http://schemas.openxmlformats.org/officeDocument/2006/relationships/hyperlink" Target="https://community.secop.gov.co/Public/Tendering/OpportunityDetail/Index?noticeUID=CO1.NTC.9600392&amp;isFromPublicArea=True&amp;isModal=False" TargetMode="External"/><Relationship Id="rId288" Type="http://schemas.openxmlformats.org/officeDocument/2006/relationships/hyperlink" Target="https://community.secop.gov.co/Public/Tendering/OpportunityDetail/Index?noticeUID=CO1.NTC.9600311&amp;isFromPublicArea=True&amp;isModal=False" TargetMode="External"/><Relationship Id="rId411" Type="http://schemas.openxmlformats.org/officeDocument/2006/relationships/hyperlink" Target="https://community.secop.gov.co/Public/Tendering/OpportunityDetail/Index?noticeUID=CO1.NTC.9688576&amp;isFromPublicArea=True&amp;isModal=False" TargetMode="External"/><Relationship Id="rId453" Type="http://schemas.openxmlformats.org/officeDocument/2006/relationships/hyperlink" Target="https://community.secop.gov.co/Public/Tendering/OpportunityDetail/Index?noticeUID=CO1.NTC.9726458&amp;isFromPublicArea=True&amp;isModal=False" TargetMode="External"/><Relationship Id="rId509" Type="http://schemas.openxmlformats.org/officeDocument/2006/relationships/hyperlink" Target="https://community.secop.gov.co/Public/Tendering/OpportunityDetail/Index?noticeUID=CO1.NTC.9579037&amp;isFromPublicArea=True&amp;isModal=False" TargetMode="External"/><Relationship Id="rId106" Type="http://schemas.openxmlformats.org/officeDocument/2006/relationships/hyperlink" Target="https://community.secop.gov.co/Public/Tendering/OpportunityDetail/Index?noticeUID=CO1.NTC.9563601&amp;isFromPublicArea=True&amp;isModal=False" TargetMode="External"/><Relationship Id="rId313" Type="http://schemas.openxmlformats.org/officeDocument/2006/relationships/hyperlink" Target="https://community.secop.gov.co/Public/Tendering/OpportunityDetail/Index?noticeUID=CO1.NTC.9633105&amp;isFromPublicArea=True&amp;isModal=False" TargetMode="External"/><Relationship Id="rId495" Type="http://schemas.openxmlformats.org/officeDocument/2006/relationships/hyperlink" Target="https://community.secop.gov.co/Public/Tendering/OpportunityDetail/Index?noticeUID=CO1.NTC.9740098&amp;isFromPublicArea=True&amp;isModal=False" TargetMode="External"/><Relationship Id="rId10" Type="http://schemas.openxmlformats.org/officeDocument/2006/relationships/hyperlink" Target="https://community.secop.gov.co/Public/Tendering/OpportunityDetail/Index?noticeUID=CO1.NTC.9446478&amp;isFromPublicArea=True&amp;isModal=False" TargetMode="External"/><Relationship Id="rId52" Type="http://schemas.openxmlformats.org/officeDocument/2006/relationships/hyperlink" Target="https://community.secop.gov.co/Public/Tendering/OpportunityDetail/Index?noticeUID=CO1.NTC.9492896&amp;isFromPublicArea=True&amp;isModal=False" TargetMode="External"/><Relationship Id="rId94" Type="http://schemas.openxmlformats.org/officeDocument/2006/relationships/hyperlink" Target="https://community.secop.gov.co/Public/Tendering/OpportunityDetail/Index?noticeUID=CO1.NTC.9492896&amp;isFromPublicArea=True&amp;isModal=False" TargetMode="External"/><Relationship Id="rId148" Type="http://schemas.openxmlformats.org/officeDocument/2006/relationships/hyperlink" Target="https://community.secop.gov.co/Public/Tendering/OpportunityDetail/Index?noticeUID=CO1.NTC.9580726&amp;isFromPublicArea=True&amp;isModal=False" TargetMode="External"/><Relationship Id="rId355" Type="http://schemas.openxmlformats.org/officeDocument/2006/relationships/hyperlink" Target="https://community.secop.gov.co/Public/Tendering/OpportunityDetail/Index?noticeUID=CO1.NTC.9503414&amp;isFromPublicArea=True&amp;isModal=False" TargetMode="External"/><Relationship Id="rId397" Type="http://schemas.openxmlformats.org/officeDocument/2006/relationships/hyperlink" Target="https://community.secop.gov.co/Public/Tendering/OpportunityDetail/Index?noticeUID=CO1.NTC.9688347&amp;isFromPublicArea=True&amp;isModal=False" TargetMode="External"/><Relationship Id="rId520" Type="http://schemas.openxmlformats.org/officeDocument/2006/relationships/hyperlink" Target="https://community.secop.gov.co/Public/Tendering/OpportunityDetail/Index?noticeUID=CO1.NTC.9658290&amp;isFromPublicArea=True&amp;isModal=False" TargetMode="External"/><Relationship Id="rId215" Type="http://schemas.openxmlformats.org/officeDocument/2006/relationships/hyperlink" Target="https://community.secop.gov.co/Public/Tendering/OpportunityDetail/Index?noticeUID=CO1.NTC.9586501&amp;isFromPublicArea=True&amp;isModal=False" TargetMode="External"/><Relationship Id="rId257" Type="http://schemas.openxmlformats.org/officeDocument/2006/relationships/hyperlink" Target="https://community.secop.gov.co/Public/Tendering/OpportunityDetail/Index?noticeUID=CO1.NTC.9492896&amp;isFromPublicArea=True&amp;isModal=False" TargetMode="External"/><Relationship Id="rId422" Type="http://schemas.openxmlformats.org/officeDocument/2006/relationships/hyperlink" Target="https://community.secop.gov.co/Public/Tendering/OpportunityDetail/Index?noticeUID=CO1.NTC.9567738&amp;isFromPublicArea=True&amp;isModal=False" TargetMode="External"/><Relationship Id="rId464" Type="http://schemas.openxmlformats.org/officeDocument/2006/relationships/hyperlink" Target="https://community.secop.gov.co/Public/Tendering/OpportunityDetail/Index?noticeUID=CO1.NTC.9580726&amp;isFromPublicArea=True&amp;isModal=False" TargetMode="External"/><Relationship Id="rId299" Type="http://schemas.openxmlformats.org/officeDocument/2006/relationships/hyperlink" Target="https://community.secop.gov.co/Public/Tendering/OpportunityDetail/Index?noticeUID=CO1.NTC.9639275&amp;isFromPublicArea=True&amp;isModal=False" TargetMode="External"/><Relationship Id="rId63" Type="http://schemas.openxmlformats.org/officeDocument/2006/relationships/hyperlink" Target="https://community.secop.gov.co/Public/Tendering/OpportunityDetail/Index?noticeUID=CO1.NTC.9523242&amp;isFromPublicArea=True&amp;isModal=False" TargetMode="External"/><Relationship Id="rId159" Type="http://schemas.openxmlformats.org/officeDocument/2006/relationships/hyperlink" Target="https://community.secop.gov.co/Public/Tendering/OpportunityDetail/Index?noticeUID=CO1.NTC.9592561&amp;isFromPublicArea=True&amp;isModal=False" TargetMode="External"/><Relationship Id="rId366" Type="http://schemas.openxmlformats.org/officeDocument/2006/relationships/hyperlink" Target="https://community.secop.gov.co/Public/Tendering/OpportunityDetail/Index?noticeUID=CO1.NTC.9688576&amp;isFromPublicArea=True&amp;isModal=False" TargetMode="External"/><Relationship Id="rId226" Type="http://schemas.openxmlformats.org/officeDocument/2006/relationships/hyperlink" Target="https://community.secop.gov.co/Public/Tendering/OpportunityDetail/Index?noticeUID=CO1.NTC.9579037&amp;isFromPublicArea=True&amp;isModal=False" TargetMode="External"/><Relationship Id="rId433" Type="http://schemas.openxmlformats.org/officeDocument/2006/relationships/hyperlink" Target="https://community.secop.gov.co/Public/Tendering/OpportunityDetail/Index?noticeUID=CO1.NTC.9503414&amp;isFromPublicArea=True&amp;isModal=False" TargetMode="External"/><Relationship Id="rId74" Type="http://schemas.openxmlformats.org/officeDocument/2006/relationships/hyperlink" Target="https://community.secop.gov.co/Public/Tendering/OpportunityDetail/Index?noticeUID=CO1.NTC.9533877&amp;isFromPublicArea=True&amp;isModal=False" TargetMode="External"/><Relationship Id="rId377" Type="http://schemas.openxmlformats.org/officeDocument/2006/relationships/hyperlink" Target="https://community.secop.gov.co/Public/Tendering/OpportunityDetail/Index?noticeUID=CO1.NTC.9658290&amp;isFromPublicArea=True&amp;isModal=False" TargetMode="External"/><Relationship Id="rId500" Type="http://schemas.openxmlformats.org/officeDocument/2006/relationships/hyperlink" Target="https://community.secop.gov.co/Public/Tendering/OpportunityDetail/Index?noticeUID=CO1.NTC.9745995&amp;isFromPublicArea=True&amp;isModal=False" TargetMode="External"/><Relationship Id="rId5" Type="http://schemas.openxmlformats.org/officeDocument/2006/relationships/hyperlink" Target="https://community.secop.gov.co/Public/Tendering/OpportunityDetail/Index?noticeUID=CO1.NTC.9438752&amp;isFromPublicArea=True&amp;isModal=False" TargetMode="External"/><Relationship Id="rId237" Type="http://schemas.openxmlformats.org/officeDocument/2006/relationships/hyperlink" Target="https://community.secop.gov.co/Public/Tendering/OpportunityDetail/Index?noticeUID=CO1.NTC.9600175&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4BEE2-47A5-4096-B451-7457BFFE54E5}">
  <sheetPr>
    <tabColor theme="6" tint="0.39997558519241921"/>
  </sheetPr>
  <dimension ref="A1:EB797"/>
  <sheetViews>
    <sheetView showGridLines="0" tabSelected="1" workbookViewId="0">
      <pane xSplit="3" ySplit="4" topLeftCell="D5" activePane="bottomRight" state="frozen"/>
      <selection pane="topRight"/>
      <selection pane="bottomLeft"/>
      <selection pane="bottomRight" activeCell="A5" sqref="A5"/>
    </sheetView>
  </sheetViews>
  <sheetFormatPr baseColWidth="10" defaultColWidth="21.140625" defaultRowHeight="51" customHeight="1" x14ac:dyDescent="0.2"/>
  <cols>
    <col min="1" max="1" width="5" style="1" bestFit="1" customWidth="1"/>
    <col min="2" max="2" width="16.28515625" style="1" customWidth="1"/>
    <col min="3" max="3" width="22.140625" style="1" customWidth="1"/>
    <col min="4" max="5" width="21.140625" style="1" customWidth="1"/>
    <col min="6" max="6" width="21.140625" style="4" customWidth="1"/>
    <col min="7" max="7" width="31.28515625" style="4" customWidth="1"/>
    <col min="8" max="9" width="23.140625" style="1" customWidth="1"/>
    <col min="10" max="10" width="12.85546875" style="1" customWidth="1"/>
    <col min="11" max="11" width="11" style="1" customWidth="1"/>
    <col min="12" max="12" width="44.42578125" style="1" customWidth="1"/>
    <col min="13" max="13" width="10.140625" style="1" customWidth="1"/>
    <col min="14" max="14" width="18" style="5" customWidth="1"/>
    <col min="15" max="15" width="11" style="1" customWidth="1"/>
    <col min="16" max="20" width="21.140625" style="1" customWidth="1"/>
    <col min="21" max="21" width="20" style="1" customWidth="1"/>
    <col min="22" max="22" width="19.42578125" style="1" customWidth="1"/>
    <col min="23" max="23" width="16.140625" style="1" customWidth="1"/>
    <col min="24" max="24" width="73" style="1" customWidth="1"/>
    <col min="25" max="25" width="17" style="1" customWidth="1"/>
    <col min="26" max="26" width="13.7109375" style="4" customWidth="1"/>
    <col min="27" max="27" width="16" style="1" customWidth="1"/>
    <col min="28" max="28" width="13.28515625" style="1" customWidth="1"/>
    <col min="29" max="29" width="14" style="1" customWidth="1"/>
    <col min="30" max="30" width="17.140625" style="6" customWidth="1"/>
    <col min="31" max="31" width="21.140625" style="6" customWidth="1"/>
    <col min="32" max="32" width="15.85546875" style="1" customWidth="1"/>
    <col min="33" max="33" width="15.140625" style="1" customWidth="1"/>
    <col min="34" max="34" width="13.7109375" style="4" customWidth="1"/>
    <col min="35" max="35" width="10.7109375" style="1" customWidth="1"/>
    <col min="36" max="36" width="12.85546875" style="1" customWidth="1"/>
    <col min="37" max="37" width="15.42578125" style="1" customWidth="1"/>
    <col min="38" max="38" width="21.140625" style="1" customWidth="1"/>
    <col min="39" max="39" width="31.85546875" style="1" customWidth="1"/>
    <col min="40" max="40" width="18.7109375" style="1" customWidth="1"/>
    <col min="41" max="41" width="13.140625" style="1" customWidth="1"/>
    <col min="42" max="42" width="14.42578125" style="1" customWidth="1"/>
    <col min="43" max="43" width="13.28515625" style="1" customWidth="1"/>
    <col min="44" max="44" width="13.85546875" style="1" customWidth="1"/>
    <col min="45" max="45" width="13.140625" style="1" customWidth="1"/>
    <col min="46" max="46" width="17.85546875" style="1" customWidth="1"/>
    <col min="47" max="47" width="14.5703125" style="1" customWidth="1"/>
    <col min="48" max="48" width="16.5703125" style="1" customWidth="1"/>
    <col min="49" max="49" width="17" style="1" customWidth="1"/>
    <col min="50" max="52" width="21.140625" style="1" customWidth="1"/>
    <col min="53" max="53" width="26" style="1" customWidth="1"/>
    <col min="54" max="56" width="21.140625" style="1" customWidth="1"/>
    <col min="57" max="57" width="14.42578125" style="1" customWidth="1"/>
    <col min="58" max="58" width="16.85546875" style="1" customWidth="1"/>
    <col min="59" max="59" width="19.28515625" style="1" customWidth="1"/>
    <col min="60" max="60" width="14.28515625" style="1" customWidth="1"/>
    <col min="61" max="61" width="36.140625" style="1" customWidth="1"/>
    <col min="62" max="62" width="15.28515625" style="1" customWidth="1"/>
    <col min="63" max="63" width="15" style="1" customWidth="1"/>
    <col min="64" max="64" width="13.7109375" style="1" customWidth="1"/>
    <col min="65" max="65" width="11.5703125" style="1" customWidth="1"/>
    <col min="66" max="66" width="13.28515625" style="1" customWidth="1"/>
    <col min="67" max="67" width="15" style="1" customWidth="1"/>
    <col min="68" max="68" width="14.140625" style="1" customWidth="1"/>
    <col min="69" max="69" width="36" style="1" bestFit="1" customWidth="1"/>
    <col min="70" max="70" width="21.140625" style="4"/>
    <col min="71" max="71" width="21.140625" style="3"/>
    <col min="72" max="16384" width="21.140625" style="1"/>
  </cols>
  <sheetData>
    <row r="1" spans="1:132" ht="18.75" customHeight="1" x14ac:dyDescent="0.2">
      <c r="B1" s="2" t="s">
        <v>0</v>
      </c>
    </row>
    <row r="2" spans="1:132" ht="18.75" customHeight="1" x14ac:dyDescent="0.2">
      <c r="A2" s="7"/>
      <c r="B2" s="2" t="s">
        <v>1</v>
      </c>
      <c r="C2" s="7"/>
      <c r="D2" s="9"/>
      <c r="E2" s="10"/>
      <c r="F2" s="11"/>
      <c r="G2" s="11"/>
      <c r="H2" s="12"/>
      <c r="I2" s="12"/>
      <c r="J2" s="13"/>
      <c r="K2" s="8"/>
      <c r="L2" s="13"/>
      <c r="M2" s="13"/>
      <c r="N2" s="14"/>
      <c r="O2" s="15"/>
      <c r="P2" s="16"/>
      <c r="Q2" s="15"/>
      <c r="R2" s="15"/>
      <c r="S2" s="15"/>
      <c r="T2" s="16"/>
      <c r="U2" s="13"/>
      <c r="V2" s="13"/>
      <c r="W2" s="13"/>
      <c r="X2" s="17" t="s">
        <v>2</v>
      </c>
      <c r="Y2" s="18"/>
      <c r="Z2" s="19"/>
      <c r="AA2" s="18"/>
      <c r="AB2" s="15"/>
      <c r="AC2" s="15"/>
      <c r="AD2" s="20"/>
      <c r="AE2" s="20"/>
      <c r="AF2" s="21"/>
      <c r="AG2" s="15"/>
      <c r="AH2" s="13"/>
      <c r="AI2" s="15"/>
      <c r="AJ2" s="15"/>
      <c r="AK2" s="15"/>
      <c r="AL2" s="15"/>
      <c r="AM2" s="15"/>
      <c r="AN2" s="15"/>
      <c r="AO2" s="13"/>
      <c r="AP2" s="15"/>
      <c r="AQ2" s="13"/>
      <c r="AR2" s="15"/>
      <c r="AS2" s="13"/>
      <c r="AT2" s="21"/>
      <c r="AU2" s="13"/>
      <c r="AV2" s="15"/>
      <c r="AW2" s="13"/>
      <c r="AX2" s="13"/>
      <c r="AY2" s="15"/>
      <c r="AZ2" s="21"/>
      <c r="BA2" s="13"/>
      <c r="BB2" s="13"/>
      <c r="BC2" s="13"/>
      <c r="BD2" s="15"/>
      <c r="BE2" s="15"/>
      <c r="BF2" s="15"/>
      <c r="BG2" s="15"/>
      <c r="BH2" s="15"/>
      <c r="BI2" s="16"/>
      <c r="BJ2" s="13"/>
      <c r="BK2" s="13"/>
      <c r="BL2" s="18"/>
      <c r="BM2" s="18"/>
      <c r="BN2" s="18"/>
      <c r="BO2" s="22"/>
      <c r="BP2" s="13"/>
      <c r="BQ2" s="13"/>
      <c r="BR2" s="13"/>
    </row>
    <row r="3" spans="1:132" ht="16.5" customHeight="1" x14ac:dyDescent="0.2">
      <c r="A3" s="23"/>
      <c r="B3" s="23"/>
      <c r="C3" s="24" t="s">
        <v>2</v>
      </c>
      <c r="D3" s="23"/>
      <c r="E3" s="24" t="s">
        <v>2</v>
      </c>
      <c r="F3" s="23"/>
      <c r="G3" s="23"/>
      <c r="H3" s="23"/>
      <c r="I3" s="23"/>
      <c r="J3" s="23"/>
      <c r="K3" s="23"/>
      <c r="L3" s="24" t="s">
        <v>2</v>
      </c>
      <c r="M3" s="24" t="s">
        <v>2</v>
      </c>
      <c r="N3" s="25" t="s">
        <v>2</v>
      </c>
      <c r="O3" s="24" t="s">
        <v>2</v>
      </c>
      <c r="P3" s="110" t="s">
        <v>3</v>
      </c>
      <c r="Q3" s="110"/>
      <c r="R3" s="110"/>
      <c r="S3" s="110"/>
      <c r="T3" s="111" t="s">
        <v>4</v>
      </c>
      <c r="U3" s="111"/>
      <c r="V3" s="111"/>
      <c r="W3" s="111"/>
      <c r="X3"/>
      <c r="Y3" s="23"/>
      <c r="Z3" s="24" t="s">
        <v>2</v>
      </c>
      <c r="AA3" s="24" t="s">
        <v>2</v>
      </c>
      <c r="AB3" s="24" t="s">
        <v>2</v>
      </c>
      <c r="AC3" s="23"/>
      <c r="AD3" s="24" t="s">
        <v>2</v>
      </c>
      <c r="AE3" s="23"/>
      <c r="AF3" s="24" t="s">
        <v>2</v>
      </c>
      <c r="AG3" s="23"/>
      <c r="AH3" s="23"/>
      <c r="AI3" s="23"/>
      <c r="AJ3" s="23"/>
      <c r="AK3" s="23"/>
      <c r="AL3" s="23"/>
      <c r="AM3" s="23"/>
      <c r="AN3" s="112" t="s">
        <v>5</v>
      </c>
      <c r="AO3" s="112"/>
      <c r="AP3" s="112"/>
      <c r="AQ3" s="112"/>
      <c r="AR3" s="112"/>
      <c r="AS3" s="112"/>
      <c r="AT3" s="112"/>
      <c r="AU3" s="113" t="s">
        <v>6</v>
      </c>
      <c r="AV3" s="113"/>
      <c r="AW3" s="113"/>
      <c r="AX3" s="23"/>
      <c r="AY3" s="23"/>
      <c r="AZ3" s="23"/>
      <c r="BA3" s="24" t="s">
        <v>2</v>
      </c>
      <c r="BB3" s="23"/>
      <c r="BC3" s="23"/>
      <c r="BD3" s="23"/>
      <c r="BE3" s="23"/>
      <c r="BF3" s="23"/>
      <c r="BG3" s="23"/>
      <c r="BH3" s="23"/>
      <c r="BI3" s="114" t="s">
        <v>7</v>
      </c>
      <c r="BJ3" s="114"/>
      <c r="BK3" s="114"/>
      <c r="BL3" s="114"/>
      <c r="BM3" s="114"/>
      <c r="BN3" s="114"/>
      <c r="BO3" s="115"/>
      <c r="BP3" s="108" t="s">
        <v>8</v>
      </c>
      <c r="BQ3" s="108"/>
      <c r="BR3" s="109"/>
      <c r="BS3" s="26" t="s">
        <v>7</v>
      </c>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row>
    <row r="4" spans="1:132" ht="51" customHeight="1" x14ac:dyDescent="0.2">
      <c r="A4" s="1" t="s">
        <v>9</v>
      </c>
      <c r="B4" s="27" t="s">
        <v>10</v>
      </c>
      <c r="C4" s="28" t="s">
        <v>11</v>
      </c>
      <c r="D4" s="28" t="s">
        <v>12</v>
      </c>
      <c r="E4" s="28" t="s">
        <v>13</v>
      </c>
      <c r="F4" s="28" t="s">
        <v>14</v>
      </c>
      <c r="G4" s="28" t="s">
        <v>15</v>
      </c>
      <c r="H4" s="28" t="s">
        <v>16</v>
      </c>
      <c r="I4" s="29" t="s">
        <v>17</v>
      </c>
      <c r="J4" s="28" t="s">
        <v>18</v>
      </c>
      <c r="K4" s="28" t="s">
        <v>19</v>
      </c>
      <c r="L4" s="28" t="s">
        <v>20</v>
      </c>
      <c r="M4" s="28" t="s">
        <v>21</v>
      </c>
      <c r="N4" s="30" t="s">
        <v>22</v>
      </c>
      <c r="O4" s="28" t="s">
        <v>23</v>
      </c>
      <c r="P4" s="31" t="s">
        <v>24</v>
      </c>
      <c r="Q4" s="31" t="s">
        <v>25</v>
      </c>
      <c r="R4" s="31" t="s">
        <v>26</v>
      </c>
      <c r="S4" s="31" t="s">
        <v>27</v>
      </c>
      <c r="T4" s="32" t="s">
        <v>28</v>
      </c>
      <c r="U4" s="32" t="s">
        <v>29</v>
      </c>
      <c r="V4" s="32" t="s">
        <v>30</v>
      </c>
      <c r="W4" s="32" t="s">
        <v>31</v>
      </c>
      <c r="X4" s="28" t="s">
        <v>32</v>
      </c>
      <c r="Y4" s="28" t="s">
        <v>33</v>
      </c>
      <c r="Z4" s="28" t="s">
        <v>34</v>
      </c>
      <c r="AA4" s="28" t="s">
        <v>35</v>
      </c>
      <c r="AB4" s="28" t="s">
        <v>36</v>
      </c>
      <c r="AC4" s="28" t="s">
        <v>37</v>
      </c>
      <c r="AD4" s="28" t="s">
        <v>38</v>
      </c>
      <c r="AE4" s="28" t="s">
        <v>39</v>
      </c>
      <c r="AF4" s="28" t="s">
        <v>40</v>
      </c>
      <c r="AG4" s="28" t="s">
        <v>41</v>
      </c>
      <c r="AH4" s="28" t="s">
        <v>42</v>
      </c>
      <c r="AI4" s="28" t="s">
        <v>43</v>
      </c>
      <c r="AJ4" s="28" t="s">
        <v>44</v>
      </c>
      <c r="AK4" s="28" t="s">
        <v>45</v>
      </c>
      <c r="AL4" s="28" t="s">
        <v>46</v>
      </c>
      <c r="AM4" s="28" t="s">
        <v>47</v>
      </c>
      <c r="AN4" s="33" t="s">
        <v>48</v>
      </c>
      <c r="AO4" s="33" t="s">
        <v>49</v>
      </c>
      <c r="AP4" s="33" t="s">
        <v>50</v>
      </c>
      <c r="AQ4" s="33" t="s">
        <v>51</v>
      </c>
      <c r="AR4" s="33" t="s">
        <v>52</v>
      </c>
      <c r="AS4" s="33" t="s">
        <v>53</v>
      </c>
      <c r="AT4" s="33" t="s">
        <v>54</v>
      </c>
      <c r="AU4" s="34" t="s">
        <v>55</v>
      </c>
      <c r="AV4" s="34" t="s">
        <v>56</v>
      </c>
      <c r="AW4" s="34" t="s">
        <v>57</v>
      </c>
      <c r="AX4" s="28" t="s">
        <v>58</v>
      </c>
      <c r="AY4" s="28" t="s">
        <v>59</v>
      </c>
      <c r="AZ4" s="28" t="s">
        <v>60</v>
      </c>
      <c r="BA4" s="28" t="s">
        <v>61</v>
      </c>
      <c r="BB4" s="28" t="s">
        <v>62</v>
      </c>
      <c r="BC4" s="28" t="s">
        <v>63</v>
      </c>
      <c r="BD4" s="28" t="s">
        <v>64</v>
      </c>
      <c r="BE4" s="28" t="s">
        <v>65</v>
      </c>
      <c r="BF4" s="28" t="s">
        <v>66</v>
      </c>
      <c r="BG4" s="28" t="s">
        <v>67</v>
      </c>
      <c r="BH4" s="35" t="s">
        <v>68</v>
      </c>
      <c r="BI4" s="36" t="s">
        <v>69</v>
      </c>
      <c r="BJ4" s="37" t="s">
        <v>70</v>
      </c>
      <c r="BK4" s="37" t="s">
        <v>71</v>
      </c>
      <c r="BL4" s="36" t="s">
        <v>72</v>
      </c>
      <c r="BM4" s="36" t="s">
        <v>73</v>
      </c>
      <c r="BN4" s="36" t="s">
        <v>74</v>
      </c>
      <c r="BO4" s="36" t="s">
        <v>75</v>
      </c>
      <c r="BP4" s="38" t="s">
        <v>76</v>
      </c>
      <c r="BQ4" s="38" t="s">
        <v>77</v>
      </c>
      <c r="BR4" s="39" t="s">
        <v>78</v>
      </c>
    </row>
    <row r="5" spans="1:132" s="58" customFormat="1" ht="41.25" customHeight="1" x14ac:dyDescent="0.2">
      <c r="A5" s="107">
        <v>1</v>
      </c>
      <c r="B5" s="40" t="s">
        <v>79</v>
      </c>
      <c r="C5" s="40" t="s">
        <v>80</v>
      </c>
      <c r="D5" s="41">
        <v>46030</v>
      </c>
      <c r="E5" s="42" t="s">
        <v>81</v>
      </c>
      <c r="F5" s="40" t="s">
        <v>82</v>
      </c>
      <c r="G5" s="40" t="s">
        <v>83</v>
      </c>
      <c r="H5" s="40" t="s">
        <v>84</v>
      </c>
      <c r="I5" s="40" t="s">
        <v>85</v>
      </c>
      <c r="J5" s="40">
        <v>145926</v>
      </c>
      <c r="K5" s="40">
        <v>66410</v>
      </c>
      <c r="L5" s="40" t="s">
        <v>86</v>
      </c>
      <c r="M5" s="40" t="s">
        <v>87</v>
      </c>
      <c r="N5" s="43">
        <v>1013659950</v>
      </c>
      <c r="O5" s="40">
        <v>1</v>
      </c>
      <c r="P5" s="40"/>
      <c r="Q5" s="40"/>
      <c r="R5" s="40"/>
      <c r="S5" s="40"/>
      <c r="T5" s="40"/>
      <c r="U5" s="40"/>
      <c r="V5" s="40"/>
      <c r="W5" s="40"/>
      <c r="X5" s="40" t="s">
        <v>88</v>
      </c>
      <c r="Y5" s="44">
        <v>46030</v>
      </c>
      <c r="Z5" s="44">
        <v>46035</v>
      </c>
      <c r="AA5" s="44">
        <v>46368</v>
      </c>
      <c r="AB5" s="40">
        <v>330</v>
      </c>
      <c r="AC5" s="45">
        <f t="shared" ref="AC5:AC68" si="0">ROUND((AB5/30),0)</f>
        <v>11</v>
      </c>
      <c r="AD5" s="46">
        <v>78540000</v>
      </c>
      <c r="AE5" s="47">
        <f t="shared" ref="AE5:AE68" si="1">IF(AD5=0,0,((AD5/AC5)))</f>
        <v>7140000</v>
      </c>
      <c r="AF5" s="48" t="s">
        <v>89</v>
      </c>
      <c r="AG5" s="49">
        <v>33</v>
      </c>
      <c r="AH5" s="44">
        <v>46028</v>
      </c>
      <c r="AI5" s="49">
        <v>1093</v>
      </c>
      <c r="AJ5" s="44">
        <v>45691</v>
      </c>
      <c r="AK5" s="49" t="s">
        <v>90</v>
      </c>
      <c r="AL5" s="49" t="str">
        <f>IFERROR((VLOOKUP($AK5,[2]T_Datos!$B$3:$D$35,2,FALSE)),"Por favor diligenciar")</f>
        <v>Gestión pública local y gobierno confiable en Rafael Uribe Uribe </v>
      </c>
      <c r="AM5" s="49" t="str">
        <f>IFERROR((VLOOKUP($AK5,[2]T_Datos!$B$3:$D$35,3,FALSE)),"Por favor diligenciar")</f>
        <v>O230117459920242775 </v>
      </c>
      <c r="AN5" s="49"/>
      <c r="AO5" s="49"/>
      <c r="AP5" s="44"/>
      <c r="AQ5" s="49"/>
      <c r="AR5" s="44"/>
      <c r="AS5" s="49"/>
      <c r="AT5" s="50"/>
      <c r="AU5" s="49"/>
      <c r="AV5" s="44"/>
      <c r="AW5" s="49"/>
      <c r="AX5" s="45">
        <f t="shared" ref="AX5:AX68" si="2">ROUND(AY5/30,0)</f>
        <v>11</v>
      </c>
      <c r="AY5" s="45">
        <f t="shared" ref="AY5:AY68" si="3">IF(AB5+AW5=0,0,AW5+AB5)</f>
        <v>330</v>
      </c>
      <c r="AZ5" s="51">
        <f t="shared" ref="AZ5:AZ68" si="4">IF(AD5+AT5=0,0,AD5+AT5)</f>
        <v>78540000</v>
      </c>
      <c r="BA5" s="40" t="s">
        <v>91</v>
      </c>
      <c r="BB5" s="52" t="s">
        <v>92</v>
      </c>
      <c r="BC5" s="49" t="s">
        <v>93</v>
      </c>
      <c r="BD5" s="49" t="s">
        <v>94</v>
      </c>
      <c r="BE5" s="49" t="s">
        <v>95</v>
      </c>
      <c r="BF5" s="40" t="s">
        <v>96</v>
      </c>
      <c r="BG5" s="49"/>
      <c r="BH5" s="49"/>
      <c r="BI5" s="53" t="s">
        <v>98</v>
      </c>
      <c r="BJ5" s="54">
        <v>46035</v>
      </c>
      <c r="BK5" s="54" t="s">
        <v>99</v>
      </c>
      <c r="BL5" s="44">
        <v>46035</v>
      </c>
      <c r="BM5" s="44">
        <v>46035</v>
      </c>
      <c r="BN5" s="44">
        <v>46368</v>
      </c>
      <c r="BO5" s="55" t="s">
        <v>100</v>
      </c>
      <c r="BP5" s="56" t="s">
        <v>101</v>
      </c>
      <c r="BQ5" s="57">
        <v>20266820001243</v>
      </c>
      <c r="BR5" s="56">
        <v>1</v>
      </c>
    </row>
    <row r="6" spans="1:132" ht="51" customHeight="1" x14ac:dyDescent="0.2">
      <c r="A6">
        <v>2</v>
      </c>
      <c r="B6" s="40" t="s">
        <v>102</v>
      </c>
      <c r="C6" s="40" t="s">
        <v>103</v>
      </c>
      <c r="D6" s="41">
        <v>46030</v>
      </c>
      <c r="E6" s="42" t="s">
        <v>104</v>
      </c>
      <c r="F6" s="40" t="s">
        <v>82</v>
      </c>
      <c r="G6" s="40" t="s">
        <v>83</v>
      </c>
      <c r="H6" s="40" t="s">
        <v>105</v>
      </c>
      <c r="I6" s="40" t="s">
        <v>106</v>
      </c>
      <c r="J6" s="40">
        <v>145929</v>
      </c>
      <c r="K6" s="40">
        <v>66407</v>
      </c>
      <c r="L6" s="40" t="s">
        <v>107</v>
      </c>
      <c r="M6" s="40" t="s">
        <v>87</v>
      </c>
      <c r="N6" s="43">
        <v>1022985336</v>
      </c>
      <c r="O6" s="40">
        <v>7</v>
      </c>
      <c r="P6" s="40"/>
      <c r="Q6" s="40"/>
      <c r="R6" s="40"/>
      <c r="S6" s="40"/>
      <c r="T6" s="40"/>
      <c r="U6" s="40"/>
      <c r="V6" s="40"/>
      <c r="W6" s="40"/>
      <c r="X6" s="40" t="s">
        <v>108</v>
      </c>
      <c r="Y6" s="44">
        <v>46031</v>
      </c>
      <c r="Z6" s="44">
        <v>46035</v>
      </c>
      <c r="AA6" s="44">
        <v>46277</v>
      </c>
      <c r="AB6" s="40">
        <v>240</v>
      </c>
      <c r="AC6" s="45">
        <f t="shared" si="0"/>
        <v>8</v>
      </c>
      <c r="AD6" s="46">
        <v>57120000</v>
      </c>
      <c r="AE6" s="47">
        <f t="shared" si="1"/>
        <v>7140000</v>
      </c>
      <c r="AF6" s="48" t="s">
        <v>89</v>
      </c>
      <c r="AG6" s="49">
        <v>38</v>
      </c>
      <c r="AH6" s="44">
        <v>46028</v>
      </c>
      <c r="AI6" s="49">
        <v>11</v>
      </c>
      <c r="AJ6" s="44">
        <v>46035</v>
      </c>
      <c r="AK6" s="49" t="s">
        <v>90</v>
      </c>
      <c r="AL6" s="49" t="str">
        <f>IFERROR((VLOOKUP($AK6,[2]T_Datos!$B$3:$D$35,2,FALSE)),"Por favor diligenciar")</f>
        <v>Gestión pública local y gobierno confiable en Rafael Uribe Uribe </v>
      </c>
      <c r="AM6" s="49" t="str">
        <f>IFERROR((VLOOKUP($AK6,[2]T_Datos!$B$3:$D$35,3,FALSE)),"Por favor diligenciar")</f>
        <v>O230117459920242775 </v>
      </c>
      <c r="AN6" s="49"/>
      <c r="AO6" s="49"/>
      <c r="AP6" s="44"/>
      <c r="AQ6" s="49"/>
      <c r="AR6" s="44"/>
      <c r="AS6" s="49"/>
      <c r="AT6" s="50"/>
      <c r="AU6" s="49"/>
      <c r="AV6" s="44"/>
      <c r="AW6" s="49"/>
      <c r="AX6" s="45">
        <f t="shared" si="2"/>
        <v>8</v>
      </c>
      <c r="AY6" s="45">
        <f t="shared" si="3"/>
        <v>240</v>
      </c>
      <c r="AZ6" s="51">
        <f t="shared" si="4"/>
        <v>57120000</v>
      </c>
      <c r="BA6" s="40" t="s">
        <v>91</v>
      </c>
      <c r="BB6" s="52" t="s">
        <v>92</v>
      </c>
      <c r="BC6" s="49" t="s">
        <v>93</v>
      </c>
      <c r="BD6" s="49" t="s">
        <v>94</v>
      </c>
      <c r="BE6" s="49" t="s">
        <v>95</v>
      </c>
      <c r="BF6" s="40" t="s">
        <v>96</v>
      </c>
      <c r="BG6" s="49"/>
      <c r="BH6" s="49"/>
      <c r="BI6" s="53" t="s">
        <v>109</v>
      </c>
      <c r="BJ6" s="54">
        <v>46035</v>
      </c>
      <c r="BK6" s="54" t="s">
        <v>99</v>
      </c>
      <c r="BL6" s="44">
        <v>46035</v>
      </c>
      <c r="BM6" s="44">
        <v>46035</v>
      </c>
      <c r="BN6" s="44">
        <v>46277</v>
      </c>
      <c r="BO6" s="55" t="s">
        <v>100</v>
      </c>
      <c r="BP6" s="56" t="s">
        <v>101</v>
      </c>
      <c r="BQ6" s="57">
        <v>20266820001243</v>
      </c>
      <c r="BR6" s="56">
        <v>1</v>
      </c>
    </row>
    <row r="7" spans="1:132" ht="51" customHeight="1" x14ac:dyDescent="0.2">
      <c r="A7">
        <v>3</v>
      </c>
      <c r="B7" s="40" t="s">
        <v>110</v>
      </c>
      <c r="C7" s="40" t="s">
        <v>111</v>
      </c>
      <c r="D7" s="41">
        <v>46030</v>
      </c>
      <c r="E7" s="42" t="s">
        <v>112</v>
      </c>
      <c r="F7" s="40" t="s">
        <v>82</v>
      </c>
      <c r="G7" s="40" t="s">
        <v>83</v>
      </c>
      <c r="H7" s="40" t="s">
        <v>113</v>
      </c>
      <c r="I7" s="40" t="s">
        <v>114</v>
      </c>
      <c r="J7" s="40">
        <v>145930</v>
      </c>
      <c r="K7" s="40">
        <v>68556</v>
      </c>
      <c r="L7" s="40" t="s">
        <v>115</v>
      </c>
      <c r="M7" s="40" t="s">
        <v>87</v>
      </c>
      <c r="N7" s="43">
        <v>1030562593</v>
      </c>
      <c r="O7" s="40">
        <v>7</v>
      </c>
      <c r="P7" s="40"/>
      <c r="Q7" s="40"/>
      <c r="R7" s="40"/>
      <c r="S7" s="40"/>
      <c r="T7" s="40"/>
      <c r="U7" s="40"/>
      <c r="V7" s="40"/>
      <c r="W7" s="40"/>
      <c r="X7" s="40" t="s">
        <v>116</v>
      </c>
      <c r="Y7" s="44">
        <v>46031</v>
      </c>
      <c r="Z7" s="44">
        <v>46035</v>
      </c>
      <c r="AA7" s="44">
        <v>46368</v>
      </c>
      <c r="AB7" s="40">
        <v>330</v>
      </c>
      <c r="AC7" s="45">
        <f t="shared" si="0"/>
        <v>11</v>
      </c>
      <c r="AD7" s="46">
        <v>67100000</v>
      </c>
      <c r="AE7" s="47">
        <f t="shared" si="1"/>
        <v>6100000</v>
      </c>
      <c r="AF7" s="48" t="s">
        <v>89</v>
      </c>
      <c r="AG7" s="49">
        <v>40</v>
      </c>
      <c r="AH7" s="44">
        <v>46028</v>
      </c>
      <c r="AI7" s="49">
        <v>6</v>
      </c>
      <c r="AJ7" s="44">
        <v>46035</v>
      </c>
      <c r="AK7" s="49" t="s">
        <v>90</v>
      </c>
      <c r="AL7" s="49" t="str">
        <f>IFERROR((VLOOKUP($AK7,[2]T_Datos!$B$3:$D$35,2,FALSE)),"Por favor diligenciar")</f>
        <v>Gestión pública local y gobierno confiable en Rafael Uribe Uribe </v>
      </c>
      <c r="AM7" s="49" t="str">
        <f>IFERROR((VLOOKUP($AK7,[2]T_Datos!$B$3:$D$35,3,FALSE)),"Por favor diligenciar")</f>
        <v>O230117459920242775 </v>
      </c>
      <c r="AN7" s="49"/>
      <c r="AO7" s="49"/>
      <c r="AP7" s="44"/>
      <c r="AQ7" s="49"/>
      <c r="AR7" s="44"/>
      <c r="AS7" s="49"/>
      <c r="AT7" s="50"/>
      <c r="AU7" s="49"/>
      <c r="AV7" s="44"/>
      <c r="AW7" s="49"/>
      <c r="AX7" s="45">
        <f t="shared" si="2"/>
        <v>11</v>
      </c>
      <c r="AY7" s="45">
        <f t="shared" si="3"/>
        <v>330</v>
      </c>
      <c r="AZ7" s="51">
        <f t="shared" si="4"/>
        <v>67100000</v>
      </c>
      <c r="BA7" s="40" t="s">
        <v>91</v>
      </c>
      <c r="BB7" s="52" t="s">
        <v>117</v>
      </c>
      <c r="BC7" s="49" t="s">
        <v>93</v>
      </c>
      <c r="BD7" s="49" t="s">
        <v>94</v>
      </c>
      <c r="BE7" s="49" t="s">
        <v>95</v>
      </c>
      <c r="BF7" s="40" t="s">
        <v>96</v>
      </c>
      <c r="BG7" s="49"/>
      <c r="BH7" s="49"/>
      <c r="BI7" s="53" t="s">
        <v>118</v>
      </c>
      <c r="BJ7" s="54">
        <v>46035</v>
      </c>
      <c r="BK7" s="54" t="s">
        <v>99</v>
      </c>
      <c r="BL7" s="44">
        <v>46035</v>
      </c>
      <c r="BM7" s="44">
        <v>46035</v>
      </c>
      <c r="BN7" s="44">
        <v>46368</v>
      </c>
      <c r="BO7" s="55" t="s">
        <v>100</v>
      </c>
      <c r="BP7" s="56" t="s">
        <v>101</v>
      </c>
      <c r="BQ7" s="57">
        <v>20266820001223</v>
      </c>
      <c r="BR7" s="56">
        <v>1</v>
      </c>
    </row>
    <row r="8" spans="1:132" ht="51" customHeight="1" x14ac:dyDescent="0.2">
      <c r="A8" s="107">
        <v>4</v>
      </c>
      <c r="B8" s="40" t="s">
        <v>119</v>
      </c>
      <c r="C8" s="40" t="s">
        <v>111</v>
      </c>
      <c r="D8" s="41">
        <v>46030</v>
      </c>
      <c r="E8" s="42" t="s">
        <v>112</v>
      </c>
      <c r="F8" s="40" t="s">
        <v>82</v>
      </c>
      <c r="G8" s="40" t="s">
        <v>83</v>
      </c>
      <c r="H8" s="40" t="s">
        <v>120</v>
      </c>
      <c r="I8" s="40" t="s">
        <v>114</v>
      </c>
      <c r="J8" s="40">
        <v>145930</v>
      </c>
      <c r="K8" s="40">
        <v>68556</v>
      </c>
      <c r="L8" s="40" t="s">
        <v>121</v>
      </c>
      <c r="M8" s="40" t="s">
        <v>87</v>
      </c>
      <c r="N8" s="43">
        <v>1030602098</v>
      </c>
      <c r="O8" s="40">
        <v>5</v>
      </c>
      <c r="P8" s="40"/>
      <c r="Q8" s="40"/>
      <c r="R8" s="40"/>
      <c r="S8" s="40"/>
      <c r="T8" s="40"/>
      <c r="U8" s="40"/>
      <c r="V8" s="40"/>
      <c r="W8" s="40"/>
      <c r="X8" s="40" t="s">
        <v>116</v>
      </c>
      <c r="Y8" s="44">
        <v>46031</v>
      </c>
      <c r="Z8" s="44">
        <v>46035</v>
      </c>
      <c r="AA8" s="44">
        <v>46368</v>
      </c>
      <c r="AB8" s="40">
        <v>330</v>
      </c>
      <c r="AC8" s="45">
        <f t="shared" si="0"/>
        <v>11</v>
      </c>
      <c r="AD8" s="46">
        <v>67100000</v>
      </c>
      <c r="AE8" s="47">
        <f t="shared" si="1"/>
        <v>6100000</v>
      </c>
      <c r="AF8" s="48" t="s">
        <v>89</v>
      </c>
      <c r="AG8" s="49">
        <v>40</v>
      </c>
      <c r="AH8" s="44">
        <v>46028</v>
      </c>
      <c r="AI8" s="49">
        <v>12</v>
      </c>
      <c r="AJ8" s="44">
        <v>46035</v>
      </c>
      <c r="AK8" s="49" t="s">
        <v>90</v>
      </c>
      <c r="AL8" s="49" t="str">
        <f>IFERROR((VLOOKUP($AK8,[2]T_Datos!$B$3:$D$35,2,FALSE)),"Por favor diligenciar")</f>
        <v>Gestión pública local y gobierno confiable en Rafael Uribe Uribe </v>
      </c>
      <c r="AM8" s="49" t="str">
        <f>IFERROR((VLOOKUP($AK8,[2]T_Datos!$B$3:$D$35,3,FALSE)),"Por favor diligenciar")</f>
        <v>O230117459920242775 </v>
      </c>
      <c r="AN8" s="49"/>
      <c r="AO8" s="49"/>
      <c r="AP8" s="44"/>
      <c r="AQ8" s="49"/>
      <c r="AR8" s="44"/>
      <c r="AS8" s="49"/>
      <c r="AT8" s="50"/>
      <c r="AU8" s="49"/>
      <c r="AV8" s="44"/>
      <c r="AW8" s="49"/>
      <c r="AX8" s="45">
        <f t="shared" si="2"/>
        <v>11</v>
      </c>
      <c r="AY8" s="45">
        <f t="shared" si="3"/>
        <v>330</v>
      </c>
      <c r="AZ8" s="51">
        <f t="shared" si="4"/>
        <v>67100000</v>
      </c>
      <c r="BA8" s="40" t="s">
        <v>91</v>
      </c>
      <c r="BB8" s="52" t="s">
        <v>117</v>
      </c>
      <c r="BC8" s="49" t="s">
        <v>93</v>
      </c>
      <c r="BD8" s="49" t="s">
        <v>94</v>
      </c>
      <c r="BE8" s="49" t="s">
        <v>95</v>
      </c>
      <c r="BF8" s="40" t="s">
        <v>96</v>
      </c>
      <c r="BG8" s="49"/>
      <c r="BH8" s="49"/>
      <c r="BI8" s="53" t="s">
        <v>118</v>
      </c>
      <c r="BJ8" s="54">
        <v>46035</v>
      </c>
      <c r="BK8" s="54" t="s">
        <v>99</v>
      </c>
      <c r="BL8" s="44">
        <v>46035</v>
      </c>
      <c r="BM8" s="44">
        <v>46035</v>
      </c>
      <c r="BN8" s="44">
        <v>46368</v>
      </c>
      <c r="BO8" s="55" t="s">
        <v>100</v>
      </c>
      <c r="BP8" s="56" t="s">
        <v>101</v>
      </c>
      <c r="BQ8" s="57">
        <v>20266820001223</v>
      </c>
      <c r="BR8" s="56">
        <v>1</v>
      </c>
    </row>
    <row r="9" spans="1:132" ht="51" customHeight="1" x14ac:dyDescent="0.2">
      <c r="A9">
        <v>5</v>
      </c>
      <c r="B9" s="40" t="s">
        <v>122</v>
      </c>
      <c r="C9" s="40" t="s">
        <v>123</v>
      </c>
      <c r="D9" s="41">
        <v>46031</v>
      </c>
      <c r="E9" s="42" t="s">
        <v>124</v>
      </c>
      <c r="F9" s="40" t="s">
        <v>82</v>
      </c>
      <c r="G9" s="40" t="s">
        <v>83</v>
      </c>
      <c r="H9" s="40" t="s">
        <v>125</v>
      </c>
      <c r="I9" s="40" t="s">
        <v>126</v>
      </c>
      <c r="J9" s="40">
        <v>145934</v>
      </c>
      <c r="K9" s="40">
        <v>68547</v>
      </c>
      <c r="L9" s="40" t="s">
        <v>127</v>
      </c>
      <c r="M9" s="40" t="s">
        <v>87</v>
      </c>
      <c r="N9" s="43">
        <v>1030676450</v>
      </c>
      <c r="O9" s="40">
        <v>2</v>
      </c>
      <c r="P9" s="40"/>
      <c r="Q9" s="40"/>
      <c r="R9" s="40"/>
      <c r="S9" s="40"/>
      <c r="T9" s="40"/>
      <c r="U9" s="40"/>
      <c r="V9" s="40"/>
      <c r="W9" s="40"/>
      <c r="X9" s="40" t="s">
        <v>128</v>
      </c>
      <c r="Y9" s="44">
        <v>46031</v>
      </c>
      <c r="Z9" s="44">
        <v>46036</v>
      </c>
      <c r="AA9" s="44">
        <v>46369</v>
      </c>
      <c r="AB9" s="40">
        <v>330</v>
      </c>
      <c r="AC9" s="45">
        <f t="shared" si="0"/>
        <v>11</v>
      </c>
      <c r="AD9" s="46">
        <v>47300000</v>
      </c>
      <c r="AE9" s="47">
        <f t="shared" si="1"/>
        <v>4300000</v>
      </c>
      <c r="AF9" s="48" t="s">
        <v>89</v>
      </c>
      <c r="AG9" s="49">
        <v>48</v>
      </c>
      <c r="AH9" s="44">
        <v>46028</v>
      </c>
      <c r="AI9" s="49">
        <v>8</v>
      </c>
      <c r="AJ9" s="44">
        <v>46035</v>
      </c>
      <c r="AK9" s="49" t="s">
        <v>90</v>
      </c>
      <c r="AL9" s="49" t="str">
        <f>IFERROR((VLOOKUP($AK9,[2]T_Datos!$B$3:$D$35,2,FALSE)),"Por favor diligenciar")</f>
        <v>Gestión pública local y gobierno confiable en Rafael Uribe Uribe </v>
      </c>
      <c r="AM9" s="49" t="str">
        <f>IFERROR((VLOOKUP($AK9,[2]T_Datos!$B$3:$D$35,3,FALSE)),"Por favor diligenciar")</f>
        <v>O230117459920242775 </v>
      </c>
      <c r="AN9" s="49"/>
      <c r="AO9" s="49"/>
      <c r="AP9" s="44"/>
      <c r="AQ9" s="49"/>
      <c r="AR9" s="44"/>
      <c r="AS9" s="49"/>
      <c r="AT9" s="50"/>
      <c r="AU9" s="49"/>
      <c r="AV9" s="44"/>
      <c r="AW9" s="49"/>
      <c r="AX9" s="45">
        <f t="shared" si="2"/>
        <v>11</v>
      </c>
      <c r="AY9" s="45">
        <f t="shared" si="3"/>
        <v>330</v>
      </c>
      <c r="AZ9" s="51">
        <f t="shared" si="4"/>
        <v>47300000</v>
      </c>
      <c r="BA9" s="40" t="s">
        <v>129</v>
      </c>
      <c r="BB9" s="52" t="s">
        <v>92</v>
      </c>
      <c r="BC9" s="49" t="s">
        <v>93</v>
      </c>
      <c r="BD9" s="49" t="s">
        <v>94</v>
      </c>
      <c r="BE9" s="49" t="s">
        <v>95</v>
      </c>
      <c r="BF9" s="40" t="s">
        <v>96</v>
      </c>
      <c r="BG9" s="49"/>
      <c r="BH9" s="49"/>
      <c r="BI9" s="53" t="s">
        <v>130</v>
      </c>
      <c r="BJ9" s="54">
        <v>46035</v>
      </c>
      <c r="BK9" s="54" t="s">
        <v>99</v>
      </c>
      <c r="BL9" s="54">
        <v>46035</v>
      </c>
      <c r="BM9" s="44">
        <v>46036</v>
      </c>
      <c r="BN9" s="44">
        <v>46369</v>
      </c>
      <c r="BO9" s="55" t="s">
        <v>131</v>
      </c>
      <c r="BP9" s="56" t="s">
        <v>101</v>
      </c>
      <c r="BQ9" s="57" t="s">
        <v>132</v>
      </c>
      <c r="BR9" s="56">
        <v>1</v>
      </c>
    </row>
    <row r="10" spans="1:132" ht="51" customHeight="1" x14ac:dyDescent="0.2">
      <c r="A10">
        <v>6</v>
      </c>
      <c r="B10" s="40" t="s">
        <v>133</v>
      </c>
      <c r="C10" s="40" t="s">
        <v>123</v>
      </c>
      <c r="D10" s="44">
        <v>46031</v>
      </c>
      <c r="E10" s="59" t="s">
        <v>124</v>
      </c>
      <c r="F10" s="49" t="s">
        <v>82</v>
      </c>
      <c r="G10" s="40" t="s">
        <v>83</v>
      </c>
      <c r="H10" s="40" t="s">
        <v>134</v>
      </c>
      <c r="I10" s="40" t="s">
        <v>126</v>
      </c>
      <c r="J10" s="40">
        <v>145934</v>
      </c>
      <c r="K10" s="40">
        <v>68547</v>
      </c>
      <c r="L10" s="40" t="s">
        <v>135</v>
      </c>
      <c r="M10" s="40" t="s">
        <v>87</v>
      </c>
      <c r="N10" s="43">
        <v>1012366894</v>
      </c>
      <c r="O10" s="40">
        <v>3</v>
      </c>
      <c r="P10" s="40"/>
      <c r="Q10" s="40"/>
      <c r="R10" s="40"/>
      <c r="S10" s="40"/>
      <c r="T10" s="40"/>
      <c r="U10" s="40"/>
      <c r="V10" s="40"/>
      <c r="W10" s="40"/>
      <c r="X10" s="40" t="s">
        <v>128</v>
      </c>
      <c r="Y10" s="44">
        <v>46031</v>
      </c>
      <c r="Z10" s="44">
        <v>46036</v>
      </c>
      <c r="AA10" s="44">
        <v>46369</v>
      </c>
      <c r="AB10" s="40">
        <v>330</v>
      </c>
      <c r="AC10" s="45">
        <f t="shared" si="0"/>
        <v>11</v>
      </c>
      <c r="AD10" s="46">
        <v>47300000</v>
      </c>
      <c r="AE10" s="47">
        <f t="shared" si="1"/>
        <v>4300000</v>
      </c>
      <c r="AF10" s="48" t="s">
        <v>89</v>
      </c>
      <c r="AG10" s="49">
        <v>48</v>
      </c>
      <c r="AH10" s="44">
        <v>46028</v>
      </c>
      <c r="AI10" s="49">
        <v>9</v>
      </c>
      <c r="AJ10" s="44">
        <v>46035</v>
      </c>
      <c r="AK10" s="49" t="s">
        <v>90</v>
      </c>
      <c r="AL10" s="49" t="str">
        <f>IFERROR((VLOOKUP($AK10,[2]T_Datos!$B$3:$D$35,2,FALSE)),"Por favor diligenciar")</f>
        <v>Gestión pública local y gobierno confiable en Rafael Uribe Uribe </v>
      </c>
      <c r="AM10" s="49" t="str">
        <f>IFERROR((VLOOKUP($AK10,[2]T_Datos!$B$3:$D$35,3,FALSE)),"Por favor diligenciar")</f>
        <v>O230117459920242775 </v>
      </c>
      <c r="AN10" s="49"/>
      <c r="AO10" s="49"/>
      <c r="AP10" s="44"/>
      <c r="AQ10" s="49"/>
      <c r="AR10" s="44"/>
      <c r="AS10" s="49"/>
      <c r="AT10" s="50"/>
      <c r="AU10" s="49"/>
      <c r="AV10" s="44"/>
      <c r="AW10" s="49"/>
      <c r="AX10" s="45">
        <f t="shared" si="2"/>
        <v>11</v>
      </c>
      <c r="AY10" s="45">
        <f t="shared" si="3"/>
        <v>330</v>
      </c>
      <c r="AZ10" s="51">
        <f t="shared" si="4"/>
        <v>47300000</v>
      </c>
      <c r="BA10" s="40" t="s">
        <v>129</v>
      </c>
      <c r="BB10" s="52" t="s">
        <v>92</v>
      </c>
      <c r="BC10" s="49" t="s">
        <v>93</v>
      </c>
      <c r="BD10" s="49" t="s">
        <v>94</v>
      </c>
      <c r="BE10" s="49" t="s">
        <v>95</v>
      </c>
      <c r="BF10" s="40" t="s">
        <v>96</v>
      </c>
      <c r="BG10" s="49"/>
      <c r="BH10" s="49"/>
      <c r="BI10" s="53" t="s">
        <v>130</v>
      </c>
      <c r="BJ10" s="54">
        <v>46036</v>
      </c>
      <c r="BK10" s="54" t="s">
        <v>99</v>
      </c>
      <c r="BL10" s="54">
        <v>46035</v>
      </c>
      <c r="BM10" s="44">
        <v>46036</v>
      </c>
      <c r="BN10" s="44">
        <v>46369</v>
      </c>
      <c r="BO10" s="55" t="s">
        <v>131</v>
      </c>
      <c r="BP10" s="56" t="s">
        <v>101</v>
      </c>
      <c r="BQ10" s="57" t="s">
        <v>132</v>
      </c>
      <c r="BR10" s="56">
        <v>1</v>
      </c>
    </row>
    <row r="11" spans="1:132" ht="51" customHeight="1" x14ac:dyDescent="0.2">
      <c r="A11" s="107">
        <v>7</v>
      </c>
      <c r="B11" s="40" t="s">
        <v>136</v>
      </c>
      <c r="C11" s="40" t="s">
        <v>137</v>
      </c>
      <c r="D11" s="41">
        <v>46031</v>
      </c>
      <c r="E11" s="42" t="s">
        <v>138</v>
      </c>
      <c r="F11" s="40" t="s">
        <v>82</v>
      </c>
      <c r="G11" s="40" t="s">
        <v>83</v>
      </c>
      <c r="H11" s="40" t="s">
        <v>139</v>
      </c>
      <c r="I11" s="40" t="s">
        <v>140</v>
      </c>
      <c r="J11" s="40">
        <v>145950</v>
      </c>
      <c r="K11" s="40">
        <v>66418</v>
      </c>
      <c r="L11" s="40" t="s">
        <v>141</v>
      </c>
      <c r="M11" s="40" t="s">
        <v>87</v>
      </c>
      <c r="N11" s="43">
        <v>80071371</v>
      </c>
      <c r="O11" s="40">
        <v>2</v>
      </c>
      <c r="P11" s="40"/>
      <c r="Q11" s="40"/>
      <c r="R11" s="40"/>
      <c r="S11" s="40"/>
      <c r="T11" s="40"/>
      <c r="U11" s="40"/>
      <c r="V11" s="40"/>
      <c r="W11" s="40"/>
      <c r="X11" s="40" t="s">
        <v>142</v>
      </c>
      <c r="Y11" s="44">
        <v>46031</v>
      </c>
      <c r="Z11" s="44">
        <v>46036</v>
      </c>
      <c r="AA11" s="44">
        <v>46278</v>
      </c>
      <c r="AB11" s="40">
        <v>240</v>
      </c>
      <c r="AC11" s="45">
        <f t="shared" si="0"/>
        <v>8</v>
      </c>
      <c r="AD11" s="46">
        <v>35200000</v>
      </c>
      <c r="AE11" s="47">
        <f t="shared" si="1"/>
        <v>4400000</v>
      </c>
      <c r="AF11" s="48" t="s">
        <v>89</v>
      </c>
      <c r="AG11" s="49">
        <v>24</v>
      </c>
      <c r="AH11" s="44">
        <v>46029</v>
      </c>
      <c r="AI11" s="49">
        <v>17</v>
      </c>
      <c r="AJ11" s="44">
        <v>46035</v>
      </c>
      <c r="AK11" s="49" t="s">
        <v>90</v>
      </c>
      <c r="AL11" s="49" t="str">
        <f>IFERROR((VLOOKUP($AK11,[2]T_Datos!$B$3:$D$35,2,FALSE)),"Por favor diligenciar")</f>
        <v>Gestión pública local y gobierno confiable en Rafael Uribe Uribe </v>
      </c>
      <c r="AM11" s="49" t="str">
        <f>IFERROR((VLOOKUP($AK11,[2]T_Datos!$B$3:$D$35,3,FALSE)),"Por favor diligenciar")</f>
        <v>O230117459920242775 </v>
      </c>
      <c r="AN11" s="49"/>
      <c r="AO11" s="49"/>
      <c r="AP11" s="44"/>
      <c r="AQ11" s="49"/>
      <c r="AR11" s="44"/>
      <c r="AS11" s="49"/>
      <c r="AT11" s="50"/>
      <c r="AU11" s="49"/>
      <c r="AV11" s="44"/>
      <c r="AW11" s="49"/>
      <c r="AX11" s="45">
        <f t="shared" si="2"/>
        <v>8</v>
      </c>
      <c r="AY11" s="45">
        <f t="shared" si="3"/>
        <v>240</v>
      </c>
      <c r="AZ11" s="51">
        <f t="shared" si="4"/>
        <v>35200000</v>
      </c>
      <c r="BA11" s="40" t="s">
        <v>129</v>
      </c>
      <c r="BB11" s="52" t="s">
        <v>143</v>
      </c>
      <c r="BC11" s="49" t="s">
        <v>144</v>
      </c>
      <c r="BD11" s="49" t="s">
        <v>94</v>
      </c>
      <c r="BE11" s="49" t="s">
        <v>95</v>
      </c>
      <c r="BF11" s="40" t="s">
        <v>145</v>
      </c>
      <c r="BG11" s="49"/>
      <c r="BH11" s="49"/>
      <c r="BI11" s="53" t="s">
        <v>146</v>
      </c>
      <c r="BJ11" s="54">
        <v>46036</v>
      </c>
      <c r="BK11" s="54" t="s">
        <v>99</v>
      </c>
      <c r="BL11" s="54">
        <v>46031</v>
      </c>
      <c r="BM11" s="44">
        <v>46036</v>
      </c>
      <c r="BN11" s="44">
        <v>46278</v>
      </c>
      <c r="BO11" s="55" t="s">
        <v>131</v>
      </c>
      <c r="BP11" s="56" t="s">
        <v>101</v>
      </c>
      <c r="BQ11" s="57">
        <v>20266820001113</v>
      </c>
      <c r="BR11" s="56">
        <v>1</v>
      </c>
    </row>
    <row r="12" spans="1:132" ht="51" customHeight="1" x14ac:dyDescent="0.2">
      <c r="A12">
        <v>8</v>
      </c>
      <c r="B12" s="40" t="s">
        <v>147</v>
      </c>
      <c r="C12" s="40" t="s">
        <v>148</v>
      </c>
      <c r="D12" s="41">
        <v>46031</v>
      </c>
      <c r="E12" s="42" t="s">
        <v>149</v>
      </c>
      <c r="F12" s="40" t="s">
        <v>82</v>
      </c>
      <c r="G12" s="40" t="s">
        <v>83</v>
      </c>
      <c r="H12" s="40" t="s">
        <v>150</v>
      </c>
      <c r="I12" s="40" t="s">
        <v>151</v>
      </c>
      <c r="J12" s="40">
        <v>145940</v>
      </c>
      <c r="K12" s="40">
        <v>66405</v>
      </c>
      <c r="L12" s="40" t="s">
        <v>152</v>
      </c>
      <c r="M12" s="40" t="s">
        <v>87</v>
      </c>
      <c r="N12" s="43">
        <v>80203793</v>
      </c>
      <c r="O12" s="40">
        <v>5</v>
      </c>
      <c r="P12" s="40"/>
      <c r="Q12" s="40"/>
      <c r="R12" s="40"/>
      <c r="S12" s="40"/>
      <c r="T12" s="40"/>
      <c r="U12" s="40"/>
      <c r="V12" s="40"/>
      <c r="W12" s="40"/>
      <c r="X12" s="40" t="s">
        <v>153</v>
      </c>
      <c r="Y12" s="44">
        <v>46031</v>
      </c>
      <c r="Z12" s="44">
        <v>46035</v>
      </c>
      <c r="AA12" s="44">
        <v>46368</v>
      </c>
      <c r="AB12" s="40">
        <v>330</v>
      </c>
      <c r="AC12" s="45">
        <f t="shared" si="0"/>
        <v>11</v>
      </c>
      <c r="AD12" s="46">
        <v>101200000</v>
      </c>
      <c r="AE12" s="47">
        <f t="shared" si="1"/>
        <v>9200000</v>
      </c>
      <c r="AF12" s="48" t="s">
        <v>89</v>
      </c>
      <c r="AG12" s="49">
        <v>3</v>
      </c>
      <c r="AH12" s="44">
        <v>46028</v>
      </c>
      <c r="AI12" s="49">
        <v>2</v>
      </c>
      <c r="AJ12" s="44">
        <v>46035</v>
      </c>
      <c r="AK12" s="49" t="s">
        <v>90</v>
      </c>
      <c r="AL12" s="49" t="str">
        <f>IFERROR((VLOOKUP($AK12,[2]T_Datos!$B$3:$D$35,2,FALSE)),"Por favor diligenciar")</f>
        <v>Gestión pública local y gobierno confiable en Rafael Uribe Uribe </v>
      </c>
      <c r="AM12" s="49" t="str">
        <f>IFERROR((VLOOKUP($AK12,[2]T_Datos!$B$3:$D$35,3,FALSE)),"Por favor diligenciar")</f>
        <v>O230117459920242775 </v>
      </c>
      <c r="AN12" s="49"/>
      <c r="AO12" s="49"/>
      <c r="AP12" s="44"/>
      <c r="AQ12" s="49"/>
      <c r="AR12" s="44"/>
      <c r="AS12" s="49"/>
      <c r="AT12" s="50"/>
      <c r="AU12" s="49"/>
      <c r="AV12" s="44"/>
      <c r="AW12" s="49"/>
      <c r="AX12" s="45">
        <f t="shared" si="2"/>
        <v>11</v>
      </c>
      <c r="AY12" s="45">
        <f t="shared" si="3"/>
        <v>330</v>
      </c>
      <c r="AZ12" s="51">
        <f t="shared" si="4"/>
        <v>101200000</v>
      </c>
      <c r="BA12" s="40" t="s">
        <v>91</v>
      </c>
      <c r="BB12" s="52" t="s">
        <v>154</v>
      </c>
      <c r="BC12" s="49" t="s">
        <v>155</v>
      </c>
      <c r="BD12" s="49" t="s">
        <v>94</v>
      </c>
      <c r="BE12" s="49" t="s">
        <v>95</v>
      </c>
      <c r="BF12" s="40" t="s">
        <v>156</v>
      </c>
      <c r="BG12" s="49"/>
      <c r="BH12" s="49"/>
      <c r="BI12" s="53" t="s">
        <v>157</v>
      </c>
      <c r="BJ12" s="54">
        <v>46035</v>
      </c>
      <c r="BK12" s="54" t="s">
        <v>99</v>
      </c>
      <c r="BL12" s="54">
        <v>46031</v>
      </c>
      <c r="BM12" s="44">
        <v>46035</v>
      </c>
      <c r="BN12" s="44">
        <v>46368</v>
      </c>
      <c r="BO12" s="55" t="s">
        <v>100</v>
      </c>
      <c r="BP12" s="56" t="s">
        <v>158</v>
      </c>
      <c r="BQ12" s="57" t="s">
        <v>155</v>
      </c>
      <c r="BR12" s="56">
        <v>1</v>
      </c>
    </row>
    <row r="13" spans="1:132" ht="51" customHeight="1" x14ac:dyDescent="0.2">
      <c r="A13">
        <v>9</v>
      </c>
      <c r="B13" s="40" t="s">
        <v>159</v>
      </c>
      <c r="C13" s="40" t="s">
        <v>160</v>
      </c>
      <c r="D13" s="44">
        <v>46031</v>
      </c>
      <c r="E13" s="59" t="s">
        <v>161</v>
      </c>
      <c r="F13" s="40" t="s">
        <v>82</v>
      </c>
      <c r="G13" s="40" t="s">
        <v>83</v>
      </c>
      <c r="H13" s="40" t="s">
        <v>162</v>
      </c>
      <c r="I13" s="40" t="s">
        <v>163</v>
      </c>
      <c r="J13" s="40">
        <v>145944</v>
      </c>
      <c r="K13" s="40">
        <v>69067</v>
      </c>
      <c r="L13" s="40" t="s">
        <v>164</v>
      </c>
      <c r="M13" s="40" t="s">
        <v>87</v>
      </c>
      <c r="N13" s="43">
        <v>1023885719</v>
      </c>
      <c r="O13" s="40">
        <v>9</v>
      </c>
      <c r="P13" s="40"/>
      <c r="Q13" s="40"/>
      <c r="R13" s="40"/>
      <c r="S13" s="40"/>
      <c r="T13" s="40"/>
      <c r="U13" s="40"/>
      <c r="V13" s="40"/>
      <c r="W13" s="40"/>
      <c r="X13" s="40" t="s">
        <v>165</v>
      </c>
      <c r="Y13" s="44">
        <v>46032</v>
      </c>
      <c r="Z13" s="44">
        <v>46035</v>
      </c>
      <c r="AA13" s="44">
        <v>46277</v>
      </c>
      <c r="AB13" s="40">
        <v>240</v>
      </c>
      <c r="AC13" s="45">
        <f t="shared" si="0"/>
        <v>8</v>
      </c>
      <c r="AD13" s="46">
        <v>58000000</v>
      </c>
      <c r="AE13" s="47">
        <f t="shared" si="1"/>
        <v>7250000</v>
      </c>
      <c r="AF13" s="48" t="s">
        <v>89</v>
      </c>
      <c r="AG13" s="49">
        <v>18</v>
      </c>
      <c r="AH13" s="44">
        <v>46028</v>
      </c>
      <c r="AI13" s="49">
        <v>5</v>
      </c>
      <c r="AJ13" s="44">
        <v>46035</v>
      </c>
      <c r="AK13" s="49" t="s">
        <v>90</v>
      </c>
      <c r="AL13" s="49" t="str">
        <f>IFERROR((VLOOKUP($AK13,[2]T_Datos!$B$3:$D$35,2,FALSE)),"Por favor diligenciar")</f>
        <v>Gestión pública local y gobierno confiable en Rafael Uribe Uribe </v>
      </c>
      <c r="AM13" s="49" t="str">
        <f>IFERROR((VLOOKUP($AK13,[2]T_Datos!$B$3:$D$35,3,FALSE)),"Por favor diligenciar")</f>
        <v>O230117459920242775 </v>
      </c>
      <c r="AN13" s="49"/>
      <c r="AO13" s="49"/>
      <c r="AP13" s="44"/>
      <c r="AQ13" s="49"/>
      <c r="AR13" s="44"/>
      <c r="AS13" s="49"/>
      <c r="AT13" s="50"/>
      <c r="AU13" s="49"/>
      <c r="AV13" s="44"/>
      <c r="AW13" s="49"/>
      <c r="AX13" s="45">
        <f t="shared" si="2"/>
        <v>8</v>
      </c>
      <c r="AY13" s="45">
        <f t="shared" si="3"/>
        <v>240</v>
      </c>
      <c r="AZ13" s="51">
        <f t="shared" si="4"/>
        <v>58000000</v>
      </c>
      <c r="BA13" s="40" t="s">
        <v>91</v>
      </c>
      <c r="BB13" s="49" t="s">
        <v>166</v>
      </c>
      <c r="BC13" s="49" t="s">
        <v>93</v>
      </c>
      <c r="BD13" s="49" t="s">
        <v>94</v>
      </c>
      <c r="BE13" s="49" t="s">
        <v>95</v>
      </c>
      <c r="BF13" s="40" t="s">
        <v>156</v>
      </c>
      <c r="BG13" s="49"/>
      <c r="BH13" s="49"/>
      <c r="BI13" s="53" t="s">
        <v>167</v>
      </c>
      <c r="BJ13" s="54">
        <v>46035</v>
      </c>
      <c r="BK13" s="54" t="s">
        <v>99</v>
      </c>
      <c r="BL13" s="44">
        <v>46035</v>
      </c>
      <c r="BM13" s="44">
        <v>46035</v>
      </c>
      <c r="BN13" s="44">
        <v>46277</v>
      </c>
      <c r="BO13" s="55" t="s">
        <v>100</v>
      </c>
      <c r="BP13" s="56" t="s">
        <v>101</v>
      </c>
      <c r="BQ13" s="57">
        <v>20266820000843</v>
      </c>
      <c r="BR13" s="56">
        <v>1</v>
      </c>
    </row>
    <row r="14" spans="1:132" ht="51" customHeight="1" x14ac:dyDescent="0.2">
      <c r="A14" s="107">
        <v>10</v>
      </c>
      <c r="B14" s="49" t="s">
        <v>168</v>
      </c>
      <c r="C14" s="49" t="s">
        <v>169</v>
      </c>
      <c r="D14" s="44">
        <v>46032</v>
      </c>
      <c r="E14" s="59" t="s">
        <v>170</v>
      </c>
      <c r="F14" s="40" t="s">
        <v>82</v>
      </c>
      <c r="G14" s="40" t="s">
        <v>83</v>
      </c>
      <c r="H14" s="40" t="s">
        <v>171</v>
      </c>
      <c r="I14" s="40" t="s">
        <v>172</v>
      </c>
      <c r="J14" s="40">
        <v>145942</v>
      </c>
      <c r="K14" s="40">
        <v>66430</v>
      </c>
      <c r="L14" s="40" t="s">
        <v>173</v>
      </c>
      <c r="M14" s="40" t="s">
        <v>87</v>
      </c>
      <c r="N14" s="43">
        <v>1140872699</v>
      </c>
      <c r="O14" s="40">
        <v>8</v>
      </c>
      <c r="P14" s="40"/>
      <c r="Q14" s="40"/>
      <c r="R14" s="40"/>
      <c r="S14" s="40"/>
      <c r="T14" s="40"/>
      <c r="U14" s="40"/>
      <c r="V14" s="40"/>
      <c r="W14" s="40"/>
      <c r="X14" s="40" t="s">
        <v>174</v>
      </c>
      <c r="Y14" s="44">
        <v>46032</v>
      </c>
      <c r="Z14" s="44">
        <v>46035</v>
      </c>
      <c r="AA14" s="44">
        <v>46215</v>
      </c>
      <c r="AB14" s="40">
        <v>180</v>
      </c>
      <c r="AC14" s="45">
        <f t="shared" si="0"/>
        <v>6</v>
      </c>
      <c r="AD14" s="46">
        <v>48600000</v>
      </c>
      <c r="AE14" s="47">
        <f t="shared" si="1"/>
        <v>8100000</v>
      </c>
      <c r="AF14" s="48" t="s">
        <v>89</v>
      </c>
      <c r="AG14" s="49">
        <v>8</v>
      </c>
      <c r="AH14" s="44">
        <v>46028</v>
      </c>
      <c r="AI14" s="49">
        <v>15</v>
      </c>
      <c r="AJ14" s="44">
        <v>46035</v>
      </c>
      <c r="AK14" s="49" t="s">
        <v>90</v>
      </c>
      <c r="AL14" s="49" t="str">
        <f>IFERROR((VLOOKUP($AK14,[2]T_Datos!$B$3:$D$35,2,FALSE)),"Por favor diligenciar")</f>
        <v>Gestión pública local y gobierno confiable en Rafael Uribe Uribe </v>
      </c>
      <c r="AM14" s="49" t="str">
        <f>IFERROR((VLOOKUP($AK14,[2]T_Datos!$B$3:$D$35,3,FALSE)),"Por favor diligenciar")</f>
        <v>O230117459920242775 </v>
      </c>
      <c r="AN14" s="49"/>
      <c r="AO14" s="49"/>
      <c r="AP14" s="44"/>
      <c r="AQ14" s="49"/>
      <c r="AR14" s="44"/>
      <c r="AS14" s="49"/>
      <c r="AT14" s="50"/>
      <c r="AU14" s="49"/>
      <c r="AV14" s="44"/>
      <c r="AW14" s="49"/>
      <c r="AX14" s="45">
        <f t="shared" si="2"/>
        <v>6</v>
      </c>
      <c r="AY14" s="45">
        <f t="shared" si="3"/>
        <v>180</v>
      </c>
      <c r="AZ14" s="51">
        <f t="shared" si="4"/>
        <v>48600000</v>
      </c>
      <c r="BA14" s="40" t="s">
        <v>91</v>
      </c>
      <c r="BB14" s="52" t="s">
        <v>154</v>
      </c>
      <c r="BC14" s="49" t="s">
        <v>93</v>
      </c>
      <c r="BD14" s="49" t="s">
        <v>94</v>
      </c>
      <c r="BE14" s="49" t="s">
        <v>95</v>
      </c>
      <c r="BF14" s="40" t="s">
        <v>156</v>
      </c>
      <c r="BG14" s="49"/>
      <c r="BH14" s="49"/>
      <c r="BI14" s="53" t="s">
        <v>175</v>
      </c>
      <c r="BJ14" s="54">
        <v>46035</v>
      </c>
      <c r="BK14" s="54" t="s">
        <v>99</v>
      </c>
      <c r="BL14" s="54">
        <v>46035</v>
      </c>
      <c r="BM14" s="44">
        <v>46035</v>
      </c>
      <c r="BN14" s="44">
        <v>46215</v>
      </c>
      <c r="BO14" s="55" t="s">
        <v>100</v>
      </c>
      <c r="BP14" s="56" t="s">
        <v>158</v>
      </c>
      <c r="BQ14" s="57" t="s">
        <v>155</v>
      </c>
      <c r="BR14" s="56">
        <v>1</v>
      </c>
    </row>
    <row r="15" spans="1:132" ht="51" customHeight="1" x14ac:dyDescent="0.2">
      <c r="A15">
        <v>11</v>
      </c>
      <c r="B15" s="40" t="s">
        <v>176</v>
      </c>
      <c r="C15" s="40" t="s">
        <v>177</v>
      </c>
      <c r="D15" s="44">
        <v>46031</v>
      </c>
      <c r="E15" s="59" t="s">
        <v>178</v>
      </c>
      <c r="F15" s="40" t="s">
        <v>82</v>
      </c>
      <c r="G15" s="40" t="s">
        <v>83</v>
      </c>
      <c r="H15" s="40" t="s">
        <v>179</v>
      </c>
      <c r="I15" s="40" t="s">
        <v>180</v>
      </c>
      <c r="J15" s="40">
        <v>145945</v>
      </c>
      <c r="K15" s="40">
        <v>66427</v>
      </c>
      <c r="L15" s="40" t="s">
        <v>181</v>
      </c>
      <c r="M15" s="40" t="s">
        <v>87</v>
      </c>
      <c r="N15" s="43">
        <v>86070349</v>
      </c>
      <c r="O15" s="40">
        <v>7</v>
      </c>
      <c r="P15" s="40"/>
      <c r="Q15" s="40"/>
      <c r="R15" s="40"/>
      <c r="S15" s="40"/>
      <c r="T15" s="40" t="s">
        <v>182</v>
      </c>
      <c r="U15" s="40" t="s">
        <v>87</v>
      </c>
      <c r="V15" s="60">
        <v>52350806</v>
      </c>
      <c r="W15" s="41">
        <v>46069</v>
      </c>
      <c r="X15" s="40" t="s">
        <v>183</v>
      </c>
      <c r="Y15" s="44">
        <v>46032</v>
      </c>
      <c r="Z15" s="44">
        <v>46035</v>
      </c>
      <c r="AA15" s="44">
        <v>46215</v>
      </c>
      <c r="AB15" s="40">
        <v>180</v>
      </c>
      <c r="AC15" s="45">
        <f t="shared" si="0"/>
        <v>6</v>
      </c>
      <c r="AD15" s="46">
        <v>42900000</v>
      </c>
      <c r="AE15" s="47">
        <f t="shared" si="1"/>
        <v>7150000</v>
      </c>
      <c r="AF15" s="48" t="s">
        <v>89</v>
      </c>
      <c r="AG15" s="49">
        <v>11</v>
      </c>
      <c r="AH15" s="44">
        <v>46028</v>
      </c>
      <c r="AI15" s="49">
        <v>13</v>
      </c>
      <c r="AJ15" s="44">
        <v>46035</v>
      </c>
      <c r="AK15" s="49" t="s">
        <v>90</v>
      </c>
      <c r="AL15" s="49" t="str">
        <f>IFERROR((VLOOKUP($AK15,[2]T_Datos!$B$3:$D$35,2,FALSE)),"Por favor diligenciar")</f>
        <v>Gestión pública local y gobierno confiable en Rafael Uribe Uribe </v>
      </c>
      <c r="AM15" s="49" t="str">
        <f>IFERROR((VLOOKUP($AK15,[2]T_Datos!$B$3:$D$35,3,FALSE)),"Por favor diligenciar")</f>
        <v>O230117459920242775 </v>
      </c>
      <c r="AN15" s="49"/>
      <c r="AO15" s="49"/>
      <c r="AP15" s="44"/>
      <c r="AQ15" s="49"/>
      <c r="AR15" s="44"/>
      <c r="AS15" s="49"/>
      <c r="AT15" s="50"/>
      <c r="AU15" s="49"/>
      <c r="AV15" s="44"/>
      <c r="AW15" s="49"/>
      <c r="AX15" s="45">
        <f t="shared" si="2"/>
        <v>6</v>
      </c>
      <c r="AY15" s="45">
        <f t="shared" si="3"/>
        <v>180</v>
      </c>
      <c r="AZ15" s="51">
        <f t="shared" si="4"/>
        <v>42900000</v>
      </c>
      <c r="BA15" s="40" t="s">
        <v>91</v>
      </c>
      <c r="BB15" s="52" t="s">
        <v>184</v>
      </c>
      <c r="BC15" s="49" t="s">
        <v>155</v>
      </c>
      <c r="BD15" s="49" t="s">
        <v>94</v>
      </c>
      <c r="BE15" s="49" t="s">
        <v>95</v>
      </c>
      <c r="BF15" s="40" t="s">
        <v>156</v>
      </c>
      <c r="BG15" s="49"/>
      <c r="BH15" s="49"/>
      <c r="BI15" s="53" t="s">
        <v>185</v>
      </c>
      <c r="BJ15" s="54">
        <v>46035</v>
      </c>
      <c r="BK15" s="54" t="s">
        <v>99</v>
      </c>
      <c r="BL15" s="54">
        <v>46032</v>
      </c>
      <c r="BM15" s="44">
        <v>46035</v>
      </c>
      <c r="BN15" s="44">
        <v>46215</v>
      </c>
      <c r="BO15" s="55" t="s">
        <v>100</v>
      </c>
      <c r="BP15" s="56" t="s">
        <v>101</v>
      </c>
      <c r="BQ15" s="57">
        <v>20266820000823</v>
      </c>
      <c r="BR15" s="56">
        <v>1</v>
      </c>
    </row>
    <row r="16" spans="1:132" ht="51" customHeight="1" x14ac:dyDescent="0.2">
      <c r="A16">
        <v>12</v>
      </c>
      <c r="B16" s="40" t="s">
        <v>186</v>
      </c>
      <c r="C16" s="40" t="s">
        <v>187</v>
      </c>
      <c r="D16" s="41">
        <v>46032</v>
      </c>
      <c r="E16" s="42" t="s">
        <v>188</v>
      </c>
      <c r="F16" s="40" t="s">
        <v>82</v>
      </c>
      <c r="G16" s="40" t="s">
        <v>83</v>
      </c>
      <c r="H16" s="40" t="s">
        <v>189</v>
      </c>
      <c r="I16" s="40" t="s">
        <v>190</v>
      </c>
      <c r="J16" s="40">
        <v>145946</v>
      </c>
      <c r="K16" s="40">
        <v>69066</v>
      </c>
      <c r="L16" s="40" t="s">
        <v>191</v>
      </c>
      <c r="M16" s="40" t="s">
        <v>87</v>
      </c>
      <c r="N16" s="43">
        <v>1019101384</v>
      </c>
      <c r="O16" s="40">
        <v>7</v>
      </c>
      <c r="P16" s="40"/>
      <c r="Q16" s="40"/>
      <c r="R16" s="40"/>
      <c r="S16" s="40"/>
      <c r="T16" s="40"/>
      <c r="U16" s="40"/>
      <c r="V16" s="40"/>
      <c r="W16" s="40"/>
      <c r="X16" s="40" t="s">
        <v>192</v>
      </c>
      <c r="Y16" s="44">
        <v>46032</v>
      </c>
      <c r="Z16" s="44">
        <v>46035</v>
      </c>
      <c r="AA16" s="44">
        <v>46368</v>
      </c>
      <c r="AB16" s="40">
        <v>330</v>
      </c>
      <c r="AC16" s="45">
        <f t="shared" si="0"/>
        <v>11</v>
      </c>
      <c r="AD16" s="46">
        <v>61985000</v>
      </c>
      <c r="AE16" s="47">
        <f t="shared" si="1"/>
        <v>5635000</v>
      </c>
      <c r="AF16" s="48" t="s">
        <v>89</v>
      </c>
      <c r="AG16" s="49">
        <v>20</v>
      </c>
      <c r="AH16" s="44">
        <v>46028</v>
      </c>
      <c r="AI16" s="49">
        <v>7</v>
      </c>
      <c r="AJ16" s="44">
        <v>46035</v>
      </c>
      <c r="AK16" s="49" t="s">
        <v>90</v>
      </c>
      <c r="AL16" s="49" t="str">
        <f>IFERROR((VLOOKUP($AK16,[2]T_Datos!$B$3:$D$35,2,FALSE)),"Por favor diligenciar")</f>
        <v>Gestión pública local y gobierno confiable en Rafael Uribe Uribe </v>
      </c>
      <c r="AM16" s="49" t="str">
        <f>IFERROR((VLOOKUP($AK16,[2]T_Datos!$B$3:$D$35,3,FALSE)),"Por favor diligenciar")</f>
        <v>O230117459920242775 </v>
      </c>
      <c r="AN16" s="49"/>
      <c r="AO16" s="49"/>
      <c r="AP16" s="44"/>
      <c r="AQ16" s="49"/>
      <c r="AR16" s="44"/>
      <c r="AS16" s="49"/>
      <c r="AT16" s="50"/>
      <c r="AU16" s="49"/>
      <c r="AV16" s="44"/>
      <c r="AW16" s="49"/>
      <c r="AX16" s="45">
        <f t="shared" si="2"/>
        <v>11</v>
      </c>
      <c r="AY16" s="45">
        <f t="shared" si="3"/>
        <v>330</v>
      </c>
      <c r="AZ16" s="51">
        <f t="shared" si="4"/>
        <v>61985000</v>
      </c>
      <c r="BA16" s="40" t="s">
        <v>91</v>
      </c>
      <c r="BB16" s="52" t="s">
        <v>154</v>
      </c>
      <c r="BC16" s="49" t="s">
        <v>155</v>
      </c>
      <c r="BD16" s="49" t="s">
        <v>94</v>
      </c>
      <c r="BE16" s="49" t="s">
        <v>95</v>
      </c>
      <c r="BF16" s="40" t="s">
        <v>156</v>
      </c>
      <c r="BG16" s="49"/>
      <c r="BH16" s="49"/>
      <c r="BI16" s="53" t="s">
        <v>193</v>
      </c>
      <c r="BJ16" s="54">
        <v>46035</v>
      </c>
      <c r="BK16" s="54" t="s">
        <v>99</v>
      </c>
      <c r="BL16" s="54">
        <v>46032</v>
      </c>
      <c r="BM16" s="44">
        <v>46035</v>
      </c>
      <c r="BN16" s="44">
        <v>46368</v>
      </c>
      <c r="BO16" s="55" t="s">
        <v>100</v>
      </c>
      <c r="BP16" s="56" t="s">
        <v>158</v>
      </c>
      <c r="BQ16" s="57" t="s">
        <v>155</v>
      </c>
      <c r="BR16" s="56">
        <v>1</v>
      </c>
    </row>
    <row r="17" spans="1:71" ht="51" customHeight="1" x14ac:dyDescent="0.2">
      <c r="A17" s="107">
        <v>13</v>
      </c>
      <c r="B17" s="40" t="s">
        <v>194</v>
      </c>
      <c r="C17" s="40" t="s">
        <v>195</v>
      </c>
      <c r="D17" s="41">
        <v>46031</v>
      </c>
      <c r="E17" s="42" t="s">
        <v>196</v>
      </c>
      <c r="F17" s="40" t="s">
        <v>82</v>
      </c>
      <c r="G17" s="40" t="s">
        <v>83</v>
      </c>
      <c r="H17" s="49" t="s">
        <v>197</v>
      </c>
      <c r="I17" s="40" t="s">
        <v>198</v>
      </c>
      <c r="J17" s="40">
        <v>145979</v>
      </c>
      <c r="K17" s="40">
        <v>66451</v>
      </c>
      <c r="L17" s="61" t="s">
        <v>199</v>
      </c>
      <c r="M17" s="40" t="s">
        <v>87</v>
      </c>
      <c r="N17" s="62">
        <v>1033762488</v>
      </c>
      <c r="O17" s="63">
        <v>0</v>
      </c>
      <c r="P17" s="40"/>
      <c r="Q17" s="40"/>
      <c r="R17" s="40"/>
      <c r="S17" s="40"/>
      <c r="T17" s="40"/>
      <c r="U17" s="40"/>
      <c r="V17" s="40"/>
      <c r="W17" s="40"/>
      <c r="X17" s="40" t="s">
        <v>200</v>
      </c>
      <c r="Y17" s="44">
        <v>46036</v>
      </c>
      <c r="Z17" s="44">
        <v>46039</v>
      </c>
      <c r="AA17" s="44">
        <v>46372</v>
      </c>
      <c r="AB17" s="40">
        <v>330</v>
      </c>
      <c r="AC17" s="45">
        <f t="shared" si="0"/>
        <v>11</v>
      </c>
      <c r="AD17" s="46">
        <v>69300000</v>
      </c>
      <c r="AE17" s="47">
        <f t="shared" si="1"/>
        <v>6300000</v>
      </c>
      <c r="AF17" s="48" t="s">
        <v>89</v>
      </c>
      <c r="AG17" s="49">
        <v>50</v>
      </c>
      <c r="AH17" s="44">
        <v>46028</v>
      </c>
      <c r="AI17" s="49">
        <v>34</v>
      </c>
      <c r="AJ17" s="44">
        <v>46037</v>
      </c>
      <c r="AK17" s="49" t="s">
        <v>90</v>
      </c>
      <c r="AL17" s="49" t="str">
        <f>IFERROR((VLOOKUP($AK17,[2]T_Datos!$B$3:$D$35,2,FALSE)),"Por favor diligenciar")</f>
        <v>Gestión pública local y gobierno confiable en Rafael Uribe Uribe </v>
      </c>
      <c r="AM17" s="49" t="str">
        <f>IFERROR((VLOOKUP($AK17,[2]T_Datos!$B$3:$D$35,3,FALSE)),"Por favor diligenciar")</f>
        <v>O230117459920242775 </v>
      </c>
      <c r="AN17" s="49"/>
      <c r="AO17" s="49"/>
      <c r="AP17" s="44"/>
      <c r="AQ17" s="49"/>
      <c r="AR17" s="44"/>
      <c r="AS17" s="49"/>
      <c r="AT17" s="50"/>
      <c r="AU17" s="49"/>
      <c r="AV17" s="44"/>
      <c r="AW17" s="49"/>
      <c r="AX17" s="45">
        <f t="shared" si="2"/>
        <v>11</v>
      </c>
      <c r="AY17" s="45">
        <f t="shared" si="3"/>
        <v>330</v>
      </c>
      <c r="AZ17" s="51">
        <f t="shared" si="4"/>
        <v>69300000</v>
      </c>
      <c r="BA17" s="40" t="s">
        <v>91</v>
      </c>
      <c r="BB17" s="52" t="s">
        <v>201</v>
      </c>
      <c r="BC17" s="49" t="s">
        <v>202</v>
      </c>
      <c r="BD17" s="49" t="s">
        <v>94</v>
      </c>
      <c r="BE17" s="49" t="s">
        <v>95</v>
      </c>
      <c r="BF17" s="40" t="s">
        <v>203</v>
      </c>
      <c r="BG17" s="49"/>
      <c r="BH17" s="49"/>
      <c r="BI17" s="53" t="s">
        <v>204</v>
      </c>
      <c r="BJ17" s="54">
        <v>46039</v>
      </c>
      <c r="BK17" s="54" t="s">
        <v>99</v>
      </c>
      <c r="BL17" s="54">
        <v>46036</v>
      </c>
      <c r="BM17" s="44">
        <v>46039</v>
      </c>
      <c r="BN17" s="44">
        <v>46372</v>
      </c>
      <c r="BO17" s="55" t="s">
        <v>100</v>
      </c>
      <c r="BP17" s="56" t="s">
        <v>101</v>
      </c>
      <c r="BQ17" s="57">
        <v>20266820001063</v>
      </c>
      <c r="BR17" s="56">
        <v>1</v>
      </c>
    </row>
    <row r="18" spans="1:71" ht="51" customHeight="1" x14ac:dyDescent="0.2">
      <c r="A18">
        <v>14</v>
      </c>
      <c r="B18" s="40" t="s">
        <v>205</v>
      </c>
      <c r="C18" s="40" t="s">
        <v>195</v>
      </c>
      <c r="D18" s="41">
        <v>46031</v>
      </c>
      <c r="E18" s="42" t="s">
        <v>196</v>
      </c>
      <c r="F18" s="40" t="s">
        <v>82</v>
      </c>
      <c r="G18" s="40" t="s">
        <v>83</v>
      </c>
      <c r="H18" s="49" t="s">
        <v>206</v>
      </c>
      <c r="I18" s="40" t="s">
        <v>198</v>
      </c>
      <c r="J18" s="40">
        <v>145979</v>
      </c>
      <c r="K18" s="40">
        <v>66451</v>
      </c>
      <c r="L18" s="63" t="s">
        <v>207</v>
      </c>
      <c r="M18" s="40" t="s">
        <v>87</v>
      </c>
      <c r="N18" s="62">
        <v>79489811</v>
      </c>
      <c r="O18" s="63">
        <v>3</v>
      </c>
      <c r="P18" s="40"/>
      <c r="Q18" s="40"/>
      <c r="R18" s="40"/>
      <c r="S18" s="40"/>
      <c r="T18" s="40"/>
      <c r="U18" s="40"/>
      <c r="V18" s="40"/>
      <c r="W18" s="40"/>
      <c r="X18" s="40" t="s">
        <v>200</v>
      </c>
      <c r="Y18" s="44">
        <v>46036</v>
      </c>
      <c r="Z18" s="44">
        <v>46041</v>
      </c>
      <c r="AA18" s="44">
        <v>46374</v>
      </c>
      <c r="AB18" s="40">
        <v>330</v>
      </c>
      <c r="AC18" s="45">
        <f t="shared" si="0"/>
        <v>11</v>
      </c>
      <c r="AD18" s="46">
        <v>69300000</v>
      </c>
      <c r="AE18" s="47">
        <f t="shared" si="1"/>
        <v>6300000</v>
      </c>
      <c r="AF18" s="48" t="s">
        <v>89</v>
      </c>
      <c r="AG18" s="49">
        <v>50</v>
      </c>
      <c r="AH18" s="44">
        <v>46028</v>
      </c>
      <c r="AI18" s="49">
        <v>43</v>
      </c>
      <c r="AJ18" s="44">
        <v>46038</v>
      </c>
      <c r="AK18" s="49" t="s">
        <v>90</v>
      </c>
      <c r="AL18" s="49" t="str">
        <f>IFERROR((VLOOKUP($AK18,[2]T_Datos!$B$3:$D$35,2,FALSE)),"Por favor diligenciar")</f>
        <v>Gestión pública local y gobierno confiable en Rafael Uribe Uribe </v>
      </c>
      <c r="AM18" s="49" t="str">
        <f>IFERROR((VLOOKUP($AK18,[2]T_Datos!$B$3:$D$35,3,FALSE)),"Por favor diligenciar")</f>
        <v>O230117459920242775 </v>
      </c>
      <c r="AN18" s="49"/>
      <c r="AO18" s="49"/>
      <c r="AP18" s="44"/>
      <c r="AQ18" s="49"/>
      <c r="AR18" s="44"/>
      <c r="AS18" s="49"/>
      <c r="AT18" s="50"/>
      <c r="AU18" s="49"/>
      <c r="AV18" s="44"/>
      <c r="AW18" s="49"/>
      <c r="AX18" s="45">
        <f t="shared" si="2"/>
        <v>11</v>
      </c>
      <c r="AY18" s="45">
        <f t="shared" si="3"/>
        <v>330</v>
      </c>
      <c r="AZ18" s="51">
        <f t="shared" si="4"/>
        <v>69300000</v>
      </c>
      <c r="BA18" s="40" t="s">
        <v>91</v>
      </c>
      <c r="BB18" s="52" t="s">
        <v>201</v>
      </c>
      <c r="BC18" s="49" t="s">
        <v>202</v>
      </c>
      <c r="BD18" s="49" t="s">
        <v>94</v>
      </c>
      <c r="BE18" s="49" t="s">
        <v>95</v>
      </c>
      <c r="BF18" s="40" t="s">
        <v>203</v>
      </c>
      <c r="BG18" s="49"/>
      <c r="BH18" s="49"/>
      <c r="BI18" s="53" t="s">
        <v>204</v>
      </c>
      <c r="BJ18" s="54">
        <v>46039</v>
      </c>
      <c r="BK18" s="54" t="s">
        <v>99</v>
      </c>
      <c r="BL18" s="54">
        <v>46036</v>
      </c>
      <c r="BM18" s="44">
        <v>46041</v>
      </c>
      <c r="BN18" s="44">
        <v>46374</v>
      </c>
      <c r="BO18" s="55" t="s">
        <v>100</v>
      </c>
      <c r="BP18" s="56" t="s">
        <v>101</v>
      </c>
      <c r="BQ18" s="57">
        <v>20266820001063</v>
      </c>
      <c r="BR18" s="56">
        <v>1</v>
      </c>
      <c r="BS18" s="64"/>
    </row>
    <row r="19" spans="1:71" ht="51" customHeight="1" x14ac:dyDescent="0.2">
      <c r="A19">
        <v>15</v>
      </c>
      <c r="B19" s="40" t="s">
        <v>208</v>
      </c>
      <c r="C19" s="40" t="s">
        <v>209</v>
      </c>
      <c r="D19" s="44">
        <v>46034</v>
      </c>
      <c r="E19" s="59" t="s">
        <v>210</v>
      </c>
      <c r="F19" s="49" t="s">
        <v>82</v>
      </c>
      <c r="G19" s="40" t="s">
        <v>83</v>
      </c>
      <c r="H19" s="40" t="s">
        <v>211</v>
      </c>
      <c r="I19" s="40" t="s">
        <v>212</v>
      </c>
      <c r="J19" s="40">
        <v>145938</v>
      </c>
      <c r="K19" s="40">
        <v>66436</v>
      </c>
      <c r="L19" s="40" t="s">
        <v>184</v>
      </c>
      <c r="M19" s="40" t="s">
        <v>87</v>
      </c>
      <c r="N19" s="43">
        <v>52528349</v>
      </c>
      <c r="O19" s="40">
        <v>1</v>
      </c>
      <c r="P19" s="40"/>
      <c r="Q19" s="40"/>
      <c r="R19" s="40"/>
      <c r="S19" s="40"/>
      <c r="T19" s="40"/>
      <c r="U19" s="40"/>
      <c r="V19" s="40"/>
      <c r="W19" s="40"/>
      <c r="X19" s="40" t="s">
        <v>213</v>
      </c>
      <c r="Y19" s="44">
        <v>46034</v>
      </c>
      <c r="Z19" s="44">
        <v>46035</v>
      </c>
      <c r="AA19" s="44">
        <v>46368</v>
      </c>
      <c r="AB19" s="40">
        <v>330</v>
      </c>
      <c r="AC19" s="45">
        <f t="shared" si="0"/>
        <v>11</v>
      </c>
      <c r="AD19" s="46">
        <v>124300000</v>
      </c>
      <c r="AE19" s="47">
        <f t="shared" si="1"/>
        <v>11300000</v>
      </c>
      <c r="AF19" s="48" t="s">
        <v>89</v>
      </c>
      <c r="AG19" s="49">
        <v>1</v>
      </c>
      <c r="AH19" s="44">
        <v>46028</v>
      </c>
      <c r="AI19" s="49">
        <v>1</v>
      </c>
      <c r="AJ19" s="44">
        <v>46035</v>
      </c>
      <c r="AK19" s="49" t="s">
        <v>90</v>
      </c>
      <c r="AL19" s="49" t="str">
        <f>IFERROR((VLOOKUP($AK19,[2]T_Datos!$B$3:$D$35,2,FALSE)),"Por favor diligenciar")</f>
        <v>Gestión pública local y gobierno confiable en Rafael Uribe Uribe </v>
      </c>
      <c r="AM19" s="49" t="str">
        <f>IFERROR((VLOOKUP($AK19,[2]T_Datos!$B$3:$D$35,3,FALSE)),"Por favor diligenciar")</f>
        <v>O230117459920242775 </v>
      </c>
      <c r="AN19" s="49"/>
      <c r="AO19" s="49"/>
      <c r="AP19" s="44"/>
      <c r="AQ19" s="49"/>
      <c r="AR19" s="44"/>
      <c r="AS19" s="49"/>
      <c r="AT19" s="50"/>
      <c r="AU19" s="49"/>
      <c r="AV19" s="44"/>
      <c r="AW19" s="49"/>
      <c r="AX19" s="45">
        <f t="shared" si="2"/>
        <v>11</v>
      </c>
      <c r="AY19" s="45">
        <f t="shared" si="3"/>
        <v>330</v>
      </c>
      <c r="AZ19" s="51">
        <f t="shared" si="4"/>
        <v>124300000</v>
      </c>
      <c r="BA19" s="40" t="s">
        <v>91</v>
      </c>
      <c r="BB19" s="52" t="s">
        <v>154</v>
      </c>
      <c r="BC19" s="49" t="s">
        <v>155</v>
      </c>
      <c r="BD19" s="49" t="s">
        <v>94</v>
      </c>
      <c r="BE19" s="49" t="s">
        <v>95</v>
      </c>
      <c r="BF19" s="40" t="s">
        <v>156</v>
      </c>
      <c r="BG19" s="49"/>
      <c r="BH19" s="49"/>
      <c r="BI19" s="53" t="s">
        <v>214</v>
      </c>
      <c r="BJ19" s="54">
        <v>46035</v>
      </c>
      <c r="BK19" s="54" t="s">
        <v>99</v>
      </c>
      <c r="BL19" s="44">
        <v>46035</v>
      </c>
      <c r="BM19" s="44">
        <v>46035</v>
      </c>
      <c r="BN19" s="44">
        <v>46368</v>
      </c>
      <c r="BO19" s="55" t="s">
        <v>100</v>
      </c>
      <c r="BP19" s="56" t="s">
        <v>158</v>
      </c>
      <c r="BQ19" s="57" t="s">
        <v>155</v>
      </c>
      <c r="BR19" s="56">
        <v>1</v>
      </c>
      <c r="BS19" s="64"/>
    </row>
    <row r="20" spans="1:71" ht="51" customHeight="1" x14ac:dyDescent="0.2">
      <c r="A20" s="107">
        <v>16</v>
      </c>
      <c r="B20" s="40" t="s">
        <v>215</v>
      </c>
      <c r="C20" s="40" t="s">
        <v>216</v>
      </c>
      <c r="D20" s="44">
        <v>46036</v>
      </c>
      <c r="E20" s="59" t="s">
        <v>217</v>
      </c>
      <c r="F20" s="49" t="s">
        <v>82</v>
      </c>
      <c r="G20" s="40" t="s">
        <v>83</v>
      </c>
      <c r="H20" s="49" t="s">
        <v>218</v>
      </c>
      <c r="I20" s="40" t="s">
        <v>219</v>
      </c>
      <c r="J20" s="40">
        <v>145939</v>
      </c>
      <c r="K20" s="40">
        <v>63368</v>
      </c>
      <c r="L20" s="40" t="s">
        <v>220</v>
      </c>
      <c r="M20" s="40" t="s">
        <v>87</v>
      </c>
      <c r="N20" s="43">
        <v>1010220159</v>
      </c>
      <c r="O20" s="40">
        <v>3</v>
      </c>
      <c r="P20" s="40"/>
      <c r="Q20" s="40"/>
      <c r="R20" s="40"/>
      <c r="S20" s="40"/>
      <c r="T20" s="40"/>
      <c r="U20" s="40"/>
      <c r="V20" s="40"/>
      <c r="W20" s="40"/>
      <c r="X20" s="40" t="s">
        <v>221</v>
      </c>
      <c r="Y20" s="44">
        <v>46037</v>
      </c>
      <c r="Z20" s="44">
        <v>46080</v>
      </c>
      <c r="AA20" s="44">
        <v>46413</v>
      </c>
      <c r="AB20" s="40">
        <v>330</v>
      </c>
      <c r="AC20" s="45">
        <f t="shared" si="0"/>
        <v>11</v>
      </c>
      <c r="AD20" s="46">
        <v>121000000</v>
      </c>
      <c r="AE20" s="47">
        <f t="shared" si="1"/>
        <v>11000000</v>
      </c>
      <c r="AF20" s="48" t="s">
        <v>89</v>
      </c>
      <c r="AG20" s="49">
        <v>2</v>
      </c>
      <c r="AH20" s="44">
        <v>46027</v>
      </c>
      <c r="AI20" s="49">
        <v>1292</v>
      </c>
      <c r="AJ20" s="44">
        <v>46066</v>
      </c>
      <c r="AK20" s="49" t="s">
        <v>90</v>
      </c>
      <c r="AL20" s="49" t="str">
        <f>IFERROR((VLOOKUP($AK20,[2]T_Datos!$B$3:$D$35,2,FALSE)),"Por favor diligenciar")</f>
        <v>Gestión pública local y gobierno confiable en Rafael Uribe Uribe </v>
      </c>
      <c r="AM20" s="49" t="str">
        <f>IFERROR((VLOOKUP($AK20,[2]T_Datos!$B$3:$D$35,3,FALSE)),"Por favor diligenciar")</f>
        <v>O230117459920242775 </v>
      </c>
      <c r="AN20" s="49"/>
      <c r="AO20" s="49"/>
      <c r="AP20" s="44"/>
      <c r="AQ20" s="49"/>
      <c r="AR20" s="44"/>
      <c r="AS20" s="49"/>
      <c r="AT20" s="50"/>
      <c r="AU20" s="49"/>
      <c r="AV20" s="44"/>
      <c r="AW20" s="49"/>
      <c r="AX20" s="45">
        <f t="shared" si="2"/>
        <v>11</v>
      </c>
      <c r="AY20" s="45">
        <f t="shared" si="3"/>
        <v>330</v>
      </c>
      <c r="AZ20" s="51">
        <f t="shared" si="4"/>
        <v>121000000</v>
      </c>
      <c r="BA20" s="40" t="s">
        <v>91</v>
      </c>
      <c r="BB20" s="52" t="s">
        <v>154</v>
      </c>
      <c r="BC20" s="49" t="s">
        <v>155</v>
      </c>
      <c r="BD20" s="49" t="s">
        <v>94</v>
      </c>
      <c r="BE20" s="49" t="s">
        <v>95</v>
      </c>
      <c r="BF20" s="40" t="s">
        <v>156</v>
      </c>
      <c r="BG20" s="49"/>
      <c r="BH20" s="49"/>
      <c r="BI20" s="53" t="s">
        <v>222</v>
      </c>
      <c r="BJ20" s="54">
        <v>46080</v>
      </c>
      <c r="BK20" s="54" t="s">
        <v>99</v>
      </c>
      <c r="BL20" s="54">
        <v>46041</v>
      </c>
      <c r="BM20" s="44">
        <v>46080</v>
      </c>
      <c r="BN20" s="44">
        <v>46413</v>
      </c>
      <c r="BO20" s="55" t="s">
        <v>100</v>
      </c>
      <c r="BP20" s="56" t="s">
        <v>158</v>
      </c>
      <c r="BQ20" s="57" t="s">
        <v>155</v>
      </c>
      <c r="BR20" s="56">
        <v>1</v>
      </c>
    </row>
    <row r="21" spans="1:71" ht="51" customHeight="1" x14ac:dyDescent="0.2">
      <c r="A21">
        <v>17</v>
      </c>
      <c r="B21" s="40" t="s">
        <v>223</v>
      </c>
      <c r="C21" s="40" t="s">
        <v>224</v>
      </c>
      <c r="D21" s="44">
        <v>46034</v>
      </c>
      <c r="E21" s="59" t="s">
        <v>225</v>
      </c>
      <c r="F21" s="49" t="s">
        <v>82</v>
      </c>
      <c r="G21" s="40" t="s">
        <v>83</v>
      </c>
      <c r="H21" s="40" t="s">
        <v>226</v>
      </c>
      <c r="I21" s="40" t="s">
        <v>227</v>
      </c>
      <c r="J21" s="40">
        <v>145941</v>
      </c>
      <c r="K21" s="40">
        <v>66432</v>
      </c>
      <c r="L21" s="40" t="s">
        <v>228</v>
      </c>
      <c r="M21" s="40" t="s">
        <v>87</v>
      </c>
      <c r="N21" s="43">
        <v>53010977</v>
      </c>
      <c r="O21" s="40">
        <v>6</v>
      </c>
      <c r="P21" s="40"/>
      <c r="Q21" s="40"/>
      <c r="R21" s="40"/>
      <c r="S21" s="40"/>
      <c r="T21" s="40"/>
      <c r="U21" s="40"/>
      <c r="V21" s="40"/>
      <c r="W21" s="40"/>
      <c r="X21" s="40" t="s">
        <v>229</v>
      </c>
      <c r="Y21" s="44">
        <v>46034</v>
      </c>
      <c r="Z21" s="44">
        <v>46036</v>
      </c>
      <c r="AA21" s="44">
        <v>46369</v>
      </c>
      <c r="AB21" s="40">
        <v>330</v>
      </c>
      <c r="AC21" s="45">
        <f t="shared" si="0"/>
        <v>11</v>
      </c>
      <c r="AD21" s="46">
        <v>92400000</v>
      </c>
      <c r="AE21" s="47">
        <f t="shared" si="1"/>
        <v>8400000</v>
      </c>
      <c r="AF21" s="48" t="s">
        <v>89</v>
      </c>
      <c r="AG21" s="49">
        <v>7</v>
      </c>
      <c r="AH21" s="44">
        <v>46028</v>
      </c>
      <c r="AI21" s="49">
        <v>3</v>
      </c>
      <c r="AJ21" s="44">
        <v>46035</v>
      </c>
      <c r="AK21" s="49" t="s">
        <v>90</v>
      </c>
      <c r="AL21" s="49" t="str">
        <f>IFERROR((VLOOKUP($AK21,[2]T_Datos!$B$3:$D$35,2,FALSE)),"Por favor diligenciar")</f>
        <v>Gestión pública local y gobierno confiable en Rafael Uribe Uribe </v>
      </c>
      <c r="AM21" s="49" t="str">
        <f>IFERROR((VLOOKUP($AK21,[2]T_Datos!$B$3:$D$35,3,FALSE)),"Por favor diligenciar")</f>
        <v>O230117459920242775 </v>
      </c>
      <c r="AN21" s="49"/>
      <c r="AO21" s="49"/>
      <c r="AP21" s="44"/>
      <c r="AQ21" s="49"/>
      <c r="AR21" s="44"/>
      <c r="AS21" s="49"/>
      <c r="AT21" s="50"/>
      <c r="AU21" s="49"/>
      <c r="AV21" s="44"/>
      <c r="AW21" s="49"/>
      <c r="AX21" s="45">
        <f t="shared" si="2"/>
        <v>11</v>
      </c>
      <c r="AY21" s="45">
        <f t="shared" si="3"/>
        <v>330</v>
      </c>
      <c r="AZ21" s="51">
        <f t="shared" si="4"/>
        <v>92400000</v>
      </c>
      <c r="BA21" s="40" t="s">
        <v>91</v>
      </c>
      <c r="BB21" s="52" t="s">
        <v>230</v>
      </c>
      <c r="BC21" s="49" t="s">
        <v>155</v>
      </c>
      <c r="BD21" s="49" t="s">
        <v>94</v>
      </c>
      <c r="BE21" s="49" t="s">
        <v>95</v>
      </c>
      <c r="BF21" s="40" t="s">
        <v>156</v>
      </c>
      <c r="BG21" s="49"/>
      <c r="BH21" s="49"/>
      <c r="BI21" s="53" t="s">
        <v>231</v>
      </c>
      <c r="BJ21" s="54">
        <v>46035</v>
      </c>
      <c r="BK21" s="54" t="s">
        <v>99</v>
      </c>
      <c r="BL21" s="54">
        <v>46035</v>
      </c>
      <c r="BM21" s="44">
        <v>46036</v>
      </c>
      <c r="BN21" s="44">
        <v>46369</v>
      </c>
      <c r="BO21" s="55" t="s">
        <v>100</v>
      </c>
      <c r="BP21" s="56" t="s">
        <v>158</v>
      </c>
      <c r="BQ21" s="57" t="s">
        <v>155</v>
      </c>
      <c r="BR21" s="56">
        <v>1</v>
      </c>
    </row>
    <row r="22" spans="1:71" ht="51" customHeight="1" x14ac:dyDescent="0.2">
      <c r="A22">
        <v>18</v>
      </c>
      <c r="B22" s="40" t="s">
        <v>232</v>
      </c>
      <c r="C22" s="49" t="s">
        <v>195</v>
      </c>
      <c r="D22" s="44">
        <v>46036</v>
      </c>
      <c r="E22" s="65" t="s">
        <v>196</v>
      </c>
      <c r="F22" s="40" t="s">
        <v>82</v>
      </c>
      <c r="G22" s="40" t="s">
        <v>83</v>
      </c>
      <c r="H22" s="40" t="s">
        <v>233</v>
      </c>
      <c r="I22" s="40" t="s">
        <v>198</v>
      </c>
      <c r="J22" s="40">
        <v>145979</v>
      </c>
      <c r="K22" s="40">
        <v>66451</v>
      </c>
      <c r="L22" s="40" t="s">
        <v>234</v>
      </c>
      <c r="M22" s="40" t="s">
        <v>87</v>
      </c>
      <c r="N22" s="43">
        <v>1013629985</v>
      </c>
      <c r="O22" s="40">
        <v>9</v>
      </c>
      <c r="P22" s="40"/>
      <c r="Q22" s="40"/>
      <c r="R22" s="40"/>
      <c r="S22" s="40"/>
      <c r="T22" s="40"/>
      <c r="U22" s="40"/>
      <c r="V22" s="40"/>
      <c r="W22" s="40"/>
      <c r="X22" s="40" t="s">
        <v>200</v>
      </c>
      <c r="Y22" s="44">
        <v>46036</v>
      </c>
      <c r="Z22" s="44">
        <v>46040</v>
      </c>
      <c r="AA22" s="44">
        <v>46373</v>
      </c>
      <c r="AB22" s="40">
        <v>330</v>
      </c>
      <c r="AC22" s="45">
        <f t="shared" si="0"/>
        <v>11</v>
      </c>
      <c r="AD22" s="46">
        <v>69300000</v>
      </c>
      <c r="AE22" s="47">
        <f t="shared" si="1"/>
        <v>6300000</v>
      </c>
      <c r="AF22" s="48" t="s">
        <v>89</v>
      </c>
      <c r="AG22" s="49">
        <v>50</v>
      </c>
      <c r="AH22" s="44">
        <v>46028</v>
      </c>
      <c r="AI22" s="49">
        <v>39</v>
      </c>
      <c r="AJ22" s="44">
        <v>46038</v>
      </c>
      <c r="AK22" s="49" t="s">
        <v>90</v>
      </c>
      <c r="AL22" s="49" t="str">
        <f>IFERROR((VLOOKUP($AK22,[2]T_Datos!$B$3:$D$35,2,FALSE)),"Por favor diligenciar")</f>
        <v>Gestión pública local y gobierno confiable en Rafael Uribe Uribe </v>
      </c>
      <c r="AM22" s="49" t="str">
        <f>IFERROR((VLOOKUP($AK22,[2]T_Datos!$B$3:$D$35,3,FALSE)),"Por favor diligenciar")</f>
        <v>O230117459920242775 </v>
      </c>
      <c r="AN22" s="49"/>
      <c r="AO22" s="49"/>
      <c r="AP22" s="44"/>
      <c r="AQ22" s="49"/>
      <c r="AR22" s="44"/>
      <c r="AS22" s="49"/>
      <c r="AT22" s="50"/>
      <c r="AU22" s="49"/>
      <c r="AV22" s="44"/>
      <c r="AW22" s="49"/>
      <c r="AX22" s="45">
        <f t="shared" si="2"/>
        <v>11</v>
      </c>
      <c r="AY22" s="45">
        <f t="shared" si="3"/>
        <v>330</v>
      </c>
      <c r="AZ22" s="51">
        <f t="shared" si="4"/>
        <v>69300000</v>
      </c>
      <c r="BA22" s="40" t="s">
        <v>91</v>
      </c>
      <c r="BB22" s="52" t="s">
        <v>201</v>
      </c>
      <c r="BC22" s="49" t="s">
        <v>202</v>
      </c>
      <c r="BD22" s="49" t="s">
        <v>94</v>
      </c>
      <c r="BE22" s="49" t="s">
        <v>95</v>
      </c>
      <c r="BF22" s="40" t="s">
        <v>203</v>
      </c>
      <c r="BG22" s="49"/>
      <c r="BH22" s="49"/>
      <c r="BI22" s="53" t="s">
        <v>204</v>
      </c>
      <c r="BJ22" s="54">
        <v>46039</v>
      </c>
      <c r="BK22" s="54" t="s">
        <v>99</v>
      </c>
      <c r="BL22" s="54">
        <v>46037</v>
      </c>
      <c r="BM22" s="44">
        <v>46040</v>
      </c>
      <c r="BN22" s="44">
        <v>46373</v>
      </c>
      <c r="BO22" s="55" t="s">
        <v>100</v>
      </c>
      <c r="BP22" s="56" t="s">
        <v>101</v>
      </c>
      <c r="BQ22" s="57">
        <v>20266820001063</v>
      </c>
      <c r="BR22" s="56">
        <v>1</v>
      </c>
    </row>
    <row r="23" spans="1:71" ht="51" customHeight="1" x14ac:dyDescent="0.2">
      <c r="A23" s="107">
        <v>19</v>
      </c>
      <c r="B23" s="40" t="s">
        <v>235</v>
      </c>
      <c r="C23" s="40" t="s">
        <v>236</v>
      </c>
      <c r="D23" s="44">
        <v>46037</v>
      </c>
      <c r="E23" s="59" t="s">
        <v>237</v>
      </c>
      <c r="F23" s="49" t="s">
        <v>82</v>
      </c>
      <c r="G23" s="40" t="s">
        <v>83</v>
      </c>
      <c r="H23" s="40" t="s">
        <v>238</v>
      </c>
      <c r="I23" s="40" t="s">
        <v>239</v>
      </c>
      <c r="J23" s="40">
        <v>147750</v>
      </c>
      <c r="K23" s="40">
        <v>65992</v>
      </c>
      <c r="L23" s="40" t="s">
        <v>240</v>
      </c>
      <c r="M23" s="40" t="s">
        <v>87</v>
      </c>
      <c r="N23" s="43">
        <v>52848590</v>
      </c>
      <c r="O23" s="40">
        <v>3</v>
      </c>
      <c r="P23" s="40"/>
      <c r="Q23" s="40"/>
      <c r="R23" s="40"/>
      <c r="S23" s="40"/>
      <c r="T23" s="40"/>
      <c r="U23" s="40"/>
      <c r="V23" s="40"/>
      <c r="W23" s="40"/>
      <c r="X23" s="40" t="s">
        <v>241</v>
      </c>
      <c r="Y23" s="44">
        <v>46038</v>
      </c>
      <c r="Z23" s="44">
        <v>46063</v>
      </c>
      <c r="AA23" s="44">
        <v>46304</v>
      </c>
      <c r="AB23" s="40">
        <v>240</v>
      </c>
      <c r="AC23" s="45">
        <f t="shared" si="0"/>
        <v>8</v>
      </c>
      <c r="AD23" s="46">
        <v>49600000</v>
      </c>
      <c r="AE23" s="47">
        <f t="shared" si="1"/>
        <v>6200000</v>
      </c>
      <c r="AF23" s="48" t="s">
        <v>89</v>
      </c>
      <c r="AG23" s="49">
        <v>110</v>
      </c>
      <c r="AH23" s="44">
        <v>46030</v>
      </c>
      <c r="AI23" s="49">
        <v>1043</v>
      </c>
      <c r="AJ23" s="44">
        <v>46056</v>
      </c>
      <c r="AK23" s="49" t="s">
        <v>90</v>
      </c>
      <c r="AL23" s="49" t="str">
        <f>IFERROR((VLOOKUP($AK23,[2]T_Datos!$B$3:$D$35,2,FALSE)),"Por favor diligenciar")</f>
        <v>Gestión pública local y gobierno confiable en Rafael Uribe Uribe </v>
      </c>
      <c r="AM23" s="49" t="str">
        <f>IFERROR((VLOOKUP($AK23,[2]T_Datos!$B$3:$D$35,3,FALSE)),"Por favor diligenciar")</f>
        <v>O230117459920242775 </v>
      </c>
      <c r="AN23" s="49"/>
      <c r="AO23" s="49"/>
      <c r="AP23" s="44"/>
      <c r="AQ23" s="49"/>
      <c r="AR23" s="44"/>
      <c r="AS23" s="49"/>
      <c r="AT23" s="50"/>
      <c r="AU23" s="49"/>
      <c r="AV23" s="44"/>
      <c r="AW23" s="49"/>
      <c r="AX23" s="45">
        <f t="shared" si="2"/>
        <v>8</v>
      </c>
      <c r="AY23" s="45">
        <f t="shared" si="3"/>
        <v>240</v>
      </c>
      <c r="AZ23" s="51">
        <f t="shared" si="4"/>
        <v>49600000</v>
      </c>
      <c r="BA23" s="40" t="s">
        <v>91</v>
      </c>
      <c r="BB23" s="52" t="s">
        <v>242</v>
      </c>
      <c r="BC23" s="49" t="s">
        <v>243</v>
      </c>
      <c r="BD23" s="49" t="s">
        <v>94</v>
      </c>
      <c r="BE23" s="49" t="s">
        <v>95</v>
      </c>
      <c r="BF23" s="40" t="s">
        <v>244</v>
      </c>
      <c r="BG23" s="49"/>
      <c r="BH23" s="49"/>
      <c r="BI23" s="53" t="s">
        <v>245</v>
      </c>
      <c r="BJ23" s="54">
        <v>46041</v>
      </c>
      <c r="BK23" s="54" t="s">
        <v>99</v>
      </c>
      <c r="BL23" s="54">
        <v>46038</v>
      </c>
      <c r="BM23" s="44">
        <v>46063</v>
      </c>
      <c r="BN23" s="44">
        <v>46304</v>
      </c>
      <c r="BO23" s="55" t="s">
        <v>100</v>
      </c>
      <c r="BP23" s="56" t="s">
        <v>101</v>
      </c>
      <c r="BQ23" s="57">
        <v>20266820001203</v>
      </c>
      <c r="BR23" s="56">
        <v>1</v>
      </c>
      <c r="BS23" s="66" t="s">
        <v>246</v>
      </c>
    </row>
    <row r="24" spans="1:71" ht="51" customHeight="1" x14ac:dyDescent="0.2">
      <c r="A24">
        <v>20</v>
      </c>
      <c r="B24" s="40" t="s">
        <v>247</v>
      </c>
      <c r="C24" s="40" t="s">
        <v>248</v>
      </c>
      <c r="D24" s="44">
        <v>46036</v>
      </c>
      <c r="E24" s="59" t="s">
        <v>249</v>
      </c>
      <c r="F24" s="49" t="s">
        <v>82</v>
      </c>
      <c r="G24" s="40" t="s">
        <v>83</v>
      </c>
      <c r="H24" s="40" t="s">
        <v>250</v>
      </c>
      <c r="I24" s="40" t="s">
        <v>251</v>
      </c>
      <c r="J24" s="40">
        <v>145947</v>
      </c>
      <c r="K24" s="40">
        <v>66425</v>
      </c>
      <c r="L24" s="40" t="s">
        <v>252</v>
      </c>
      <c r="M24" s="40" t="s">
        <v>87</v>
      </c>
      <c r="N24" s="43">
        <v>52368378</v>
      </c>
      <c r="O24" s="40">
        <v>8</v>
      </c>
      <c r="P24" s="40"/>
      <c r="Q24" s="40"/>
      <c r="R24" s="40"/>
      <c r="S24" s="40"/>
      <c r="T24" s="40"/>
      <c r="U24" s="40"/>
      <c r="V24" s="40"/>
      <c r="W24" s="40"/>
      <c r="X24" s="40" t="s">
        <v>253</v>
      </c>
      <c r="Y24" s="44">
        <v>46037</v>
      </c>
      <c r="Z24" s="44">
        <v>46041</v>
      </c>
      <c r="AA24" s="44">
        <v>46374</v>
      </c>
      <c r="AB24" s="40">
        <v>330</v>
      </c>
      <c r="AC24" s="45">
        <f t="shared" si="0"/>
        <v>11</v>
      </c>
      <c r="AD24" s="46">
        <v>48400000</v>
      </c>
      <c r="AE24" s="47">
        <f t="shared" si="1"/>
        <v>4400000</v>
      </c>
      <c r="AF24" s="48" t="s">
        <v>89</v>
      </c>
      <c r="AG24" s="49">
        <v>14</v>
      </c>
      <c r="AH24" s="44">
        <v>46027</v>
      </c>
      <c r="AI24" s="49">
        <v>38</v>
      </c>
      <c r="AJ24" s="44">
        <v>45673</v>
      </c>
      <c r="AK24" s="49" t="s">
        <v>90</v>
      </c>
      <c r="AL24" s="49" t="str">
        <f>IFERROR((VLOOKUP($AK24,[2]T_Datos!$B$3:$D$35,2,FALSE)),"Por favor diligenciar")</f>
        <v>Gestión pública local y gobierno confiable en Rafael Uribe Uribe </v>
      </c>
      <c r="AM24" s="49" t="str">
        <f>IFERROR((VLOOKUP($AK24,[2]T_Datos!$B$3:$D$35,3,FALSE)),"Por favor diligenciar")</f>
        <v>O230117459920242775 </v>
      </c>
      <c r="AN24" s="49"/>
      <c r="AO24" s="49"/>
      <c r="AP24" s="44"/>
      <c r="AQ24" s="49"/>
      <c r="AR24" s="44"/>
      <c r="AS24" s="49"/>
      <c r="AT24" s="50"/>
      <c r="AU24" s="49"/>
      <c r="AV24" s="44"/>
      <c r="AW24" s="49"/>
      <c r="AX24" s="45">
        <f t="shared" si="2"/>
        <v>11</v>
      </c>
      <c r="AY24" s="45">
        <f t="shared" si="3"/>
        <v>330</v>
      </c>
      <c r="AZ24" s="51">
        <f t="shared" si="4"/>
        <v>48400000</v>
      </c>
      <c r="BA24" s="40" t="s">
        <v>129</v>
      </c>
      <c r="BB24" s="52" t="s">
        <v>230</v>
      </c>
      <c r="BC24" s="49" t="s">
        <v>155</v>
      </c>
      <c r="BD24" s="49" t="s">
        <v>94</v>
      </c>
      <c r="BE24" s="49" t="s">
        <v>95</v>
      </c>
      <c r="BF24" s="40" t="s">
        <v>156</v>
      </c>
      <c r="BG24" s="49"/>
      <c r="BH24" s="49"/>
      <c r="BI24" s="53" t="s">
        <v>254</v>
      </c>
      <c r="BJ24" s="54">
        <v>46039</v>
      </c>
      <c r="BK24" s="54" t="s">
        <v>99</v>
      </c>
      <c r="BL24" s="54">
        <v>46037</v>
      </c>
      <c r="BM24" s="44">
        <v>46041</v>
      </c>
      <c r="BN24" s="44">
        <v>46374</v>
      </c>
      <c r="BO24" s="55" t="s">
        <v>131</v>
      </c>
      <c r="BP24" s="56" t="s">
        <v>158</v>
      </c>
      <c r="BQ24" s="57" t="s">
        <v>155</v>
      </c>
      <c r="BR24" s="56">
        <v>1</v>
      </c>
    </row>
    <row r="25" spans="1:71" ht="51" customHeight="1" x14ac:dyDescent="0.2">
      <c r="A25">
        <v>21</v>
      </c>
      <c r="B25" s="40" t="s">
        <v>255</v>
      </c>
      <c r="C25" s="40" t="s">
        <v>256</v>
      </c>
      <c r="D25" s="41">
        <v>46037</v>
      </c>
      <c r="E25" s="42" t="s">
        <v>257</v>
      </c>
      <c r="F25" s="40" t="s">
        <v>82</v>
      </c>
      <c r="G25" s="40" t="s">
        <v>83</v>
      </c>
      <c r="H25" s="49" t="s">
        <v>258</v>
      </c>
      <c r="I25" s="40" t="s">
        <v>259</v>
      </c>
      <c r="J25" s="40">
        <v>145981</v>
      </c>
      <c r="K25" s="40">
        <v>66449</v>
      </c>
      <c r="L25" s="40" t="s">
        <v>260</v>
      </c>
      <c r="M25" s="40" t="s">
        <v>87</v>
      </c>
      <c r="N25" s="43" t="s">
        <v>261</v>
      </c>
      <c r="O25" s="40">
        <v>6</v>
      </c>
      <c r="P25" s="40"/>
      <c r="Q25" s="40"/>
      <c r="R25" s="40"/>
      <c r="S25" s="40"/>
      <c r="T25" s="40"/>
      <c r="U25" s="40"/>
      <c r="V25" s="40"/>
      <c r="W25" s="40"/>
      <c r="X25" s="40" t="s">
        <v>262</v>
      </c>
      <c r="Y25" s="44">
        <v>46038</v>
      </c>
      <c r="Z25" s="44">
        <v>46044</v>
      </c>
      <c r="AA25" s="44">
        <v>46224</v>
      </c>
      <c r="AB25" s="40">
        <v>180</v>
      </c>
      <c r="AC25" s="45">
        <f t="shared" si="0"/>
        <v>6</v>
      </c>
      <c r="AD25" s="46">
        <v>25800000</v>
      </c>
      <c r="AE25" s="47">
        <f t="shared" si="1"/>
        <v>4300000</v>
      </c>
      <c r="AF25" s="48" t="s">
        <v>89</v>
      </c>
      <c r="AG25" s="49">
        <v>56</v>
      </c>
      <c r="AH25" s="44">
        <v>46028</v>
      </c>
      <c r="AI25" s="49">
        <v>210</v>
      </c>
      <c r="AJ25" s="44">
        <v>46044</v>
      </c>
      <c r="AK25" s="49" t="s">
        <v>90</v>
      </c>
      <c r="AL25" s="49" t="str">
        <f>IFERROR((VLOOKUP($AK25,[2]T_Datos!$B$3:$D$35,2,FALSE)),"Por favor diligenciar")</f>
        <v>Gestión pública local y gobierno confiable en Rafael Uribe Uribe </v>
      </c>
      <c r="AM25" s="49" t="str">
        <f>IFERROR((VLOOKUP($AK25,[2]T_Datos!$B$3:$D$35,3,FALSE)),"Por favor diligenciar")</f>
        <v>O230117459920242775 </v>
      </c>
      <c r="AN25" s="49"/>
      <c r="AO25" s="49"/>
      <c r="AP25" s="44"/>
      <c r="AQ25" s="49"/>
      <c r="AR25" s="44"/>
      <c r="AS25" s="49"/>
      <c r="AT25" s="50"/>
      <c r="AU25" s="49"/>
      <c r="AV25" s="44"/>
      <c r="AW25" s="49"/>
      <c r="AX25" s="45">
        <f t="shared" si="2"/>
        <v>6</v>
      </c>
      <c r="AY25" s="45">
        <f t="shared" si="3"/>
        <v>180</v>
      </c>
      <c r="AZ25" s="51">
        <f t="shared" si="4"/>
        <v>25800000</v>
      </c>
      <c r="BA25" s="40" t="s">
        <v>129</v>
      </c>
      <c r="BB25" s="52" t="s">
        <v>201</v>
      </c>
      <c r="BC25" s="49" t="s">
        <v>202</v>
      </c>
      <c r="BD25" s="49" t="s">
        <v>94</v>
      </c>
      <c r="BE25" s="49" t="s">
        <v>95</v>
      </c>
      <c r="BF25" s="40" t="s">
        <v>203</v>
      </c>
      <c r="BG25" s="49"/>
      <c r="BH25" s="49"/>
      <c r="BI25" s="53" t="s">
        <v>263</v>
      </c>
      <c r="BJ25" s="54">
        <v>46043</v>
      </c>
      <c r="BK25" s="54" t="s">
        <v>99</v>
      </c>
      <c r="BL25" s="54">
        <v>46038</v>
      </c>
      <c r="BM25" s="44">
        <v>46044</v>
      </c>
      <c r="BN25" s="44">
        <v>46224</v>
      </c>
      <c r="BO25" s="55" t="s">
        <v>131</v>
      </c>
      <c r="BP25" s="56" t="s">
        <v>101</v>
      </c>
      <c r="BQ25" s="57">
        <v>20266820001063</v>
      </c>
      <c r="BR25" s="56">
        <v>1</v>
      </c>
    </row>
    <row r="26" spans="1:71" ht="51" customHeight="1" x14ac:dyDescent="0.2">
      <c r="A26" s="107">
        <v>22</v>
      </c>
      <c r="B26" s="40" t="s">
        <v>264</v>
      </c>
      <c r="C26" s="40" t="s">
        <v>265</v>
      </c>
      <c r="D26" s="41">
        <v>46031</v>
      </c>
      <c r="E26" s="42" t="s">
        <v>266</v>
      </c>
      <c r="F26" s="40" t="s">
        <v>82</v>
      </c>
      <c r="G26" s="40" t="s">
        <v>83</v>
      </c>
      <c r="H26" s="49" t="s">
        <v>267</v>
      </c>
      <c r="I26" s="40" t="s">
        <v>268</v>
      </c>
      <c r="J26" s="40">
        <v>145982</v>
      </c>
      <c r="K26" s="40">
        <v>66447</v>
      </c>
      <c r="L26" s="40" t="s">
        <v>269</v>
      </c>
      <c r="M26" s="40" t="s">
        <v>87</v>
      </c>
      <c r="N26" s="43">
        <v>52856517</v>
      </c>
      <c r="O26" s="40">
        <v>9</v>
      </c>
      <c r="P26" s="40"/>
      <c r="Q26" s="40"/>
      <c r="R26" s="40"/>
      <c r="S26" s="40"/>
      <c r="T26" s="40"/>
      <c r="U26" s="40"/>
      <c r="V26" s="40"/>
      <c r="W26" s="40"/>
      <c r="X26" s="40" t="s">
        <v>262</v>
      </c>
      <c r="Y26" s="44">
        <v>46036</v>
      </c>
      <c r="Z26" s="44">
        <v>46044</v>
      </c>
      <c r="AA26" s="44">
        <v>46377</v>
      </c>
      <c r="AB26" s="40">
        <v>330</v>
      </c>
      <c r="AC26" s="45">
        <f t="shared" si="0"/>
        <v>11</v>
      </c>
      <c r="AD26" s="46">
        <v>47300000</v>
      </c>
      <c r="AE26" s="47">
        <f t="shared" si="1"/>
        <v>4300000</v>
      </c>
      <c r="AF26" s="48" t="s">
        <v>89</v>
      </c>
      <c r="AG26" s="49">
        <v>57</v>
      </c>
      <c r="AH26" s="44">
        <v>46028</v>
      </c>
      <c r="AI26" s="49">
        <v>33</v>
      </c>
      <c r="AJ26" s="44">
        <v>46037</v>
      </c>
      <c r="AK26" s="49" t="s">
        <v>90</v>
      </c>
      <c r="AL26" s="49" t="str">
        <f>IFERROR((VLOOKUP($AK26,[2]T_Datos!$B$3:$D$35,2,FALSE)),"Por favor diligenciar")</f>
        <v>Gestión pública local y gobierno confiable en Rafael Uribe Uribe </v>
      </c>
      <c r="AM26" s="49" t="str">
        <f>IFERROR((VLOOKUP($AK26,[2]T_Datos!$B$3:$D$35,3,FALSE)),"Por favor diligenciar")</f>
        <v>O230117459920242775 </v>
      </c>
      <c r="AN26" s="49"/>
      <c r="AO26" s="49"/>
      <c r="AP26" s="44"/>
      <c r="AQ26" s="49"/>
      <c r="AR26" s="44"/>
      <c r="AS26" s="49"/>
      <c r="AT26" s="50"/>
      <c r="AU26" s="49"/>
      <c r="AV26" s="44"/>
      <c r="AW26" s="49"/>
      <c r="AX26" s="45">
        <f t="shared" si="2"/>
        <v>11</v>
      </c>
      <c r="AY26" s="45">
        <f t="shared" si="3"/>
        <v>330</v>
      </c>
      <c r="AZ26" s="51">
        <f t="shared" si="4"/>
        <v>47300000</v>
      </c>
      <c r="BA26" s="40" t="s">
        <v>129</v>
      </c>
      <c r="BB26" s="52" t="s">
        <v>201</v>
      </c>
      <c r="BC26" s="49" t="s">
        <v>202</v>
      </c>
      <c r="BD26" s="49" t="s">
        <v>94</v>
      </c>
      <c r="BE26" s="49" t="s">
        <v>95</v>
      </c>
      <c r="BF26" s="40" t="s">
        <v>203</v>
      </c>
      <c r="BG26" s="49"/>
      <c r="BH26" s="49"/>
      <c r="BI26" s="53" t="s">
        <v>270</v>
      </c>
      <c r="BJ26" s="54">
        <v>46043</v>
      </c>
      <c r="BK26" s="54" t="s">
        <v>99</v>
      </c>
      <c r="BL26" s="54">
        <v>46037</v>
      </c>
      <c r="BM26" s="44">
        <v>46044</v>
      </c>
      <c r="BN26" s="44">
        <v>46377</v>
      </c>
      <c r="BO26" s="55" t="s">
        <v>131</v>
      </c>
      <c r="BP26" s="56" t="s">
        <v>101</v>
      </c>
      <c r="BQ26" s="57">
        <v>20266820001063</v>
      </c>
      <c r="BR26" s="56">
        <v>1</v>
      </c>
    </row>
    <row r="27" spans="1:71" ht="51" customHeight="1" x14ac:dyDescent="0.2">
      <c r="A27">
        <v>23</v>
      </c>
      <c r="B27" s="40" t="s">
        <v>271</v>
      </c>
      <c r="C27" s="40" t="s">
        <v>272</v>
      </c>
      <c r="D27" s="41">
        <v>46031</v>
      </c>
      <c r="E27" s="42" t="s">
        <v>273</v>
      </c>
      <c r="F27" s="40" t="s">
        <v>82</v>
      </c>
      <c r="G27" s="40" t="s">
        <v>83</v>
      </c>
      <c r="H27" s="40" t="s">
        <v>274</v>
      </c>
      <c r="I27" s="40" t="s">
        <v>275</v>
      </c>
      <c r="J27" s="40">
        <v>145932</v>
      </c>
      <c r="K27" s="40">
        <v>67911</v>
      </c>
      <c r="L27" s="40" t="s">
        <v>276</v>
      </c>
      <c r="M27" s="40" t="s">
        <v>87</v>
      </c>
      <c r="N27" s="43">
        <v>1072656151</v>
      </c>
      <c r="O27" s="40">
        <v>2</v>
      </c>
      <c r="P27" s="40"/>
      <c r="Q27" s="40"/>
      <c r="R27" s="40"/>
      <c r="S27" s="40"/>
      <c r="T27" s="40"/>
      <c r="U27" s="40"/>
      <c r="V27" s="40"/>
      <c r="W27" s="40"/>
      <c r="X27" s="40" t="s">
        <v>277</v>
      </c>
      <c r="Y27" s="44">
        <v>46031</v>
      </c>
      <c r="Z27" s="44">
        <v>46036</v>
      </c>
      <c r="AA27" s="44">
        <v>46216</v>
      </c>
      <c r="AB27" s="40">
        <v>180</v>
      </c>
      <c r="AC27" s="45">
        <f t="shared" si="0"/>
        <v>6</v>
      </c>
      <c r="AD27" s="46">
        <v>33300000</v>
      </c>
      <c r="AE27" s="47">
        <f t="shared" si="1"/>
        <v>5550000</v>
      </c>
      <c r="AF27" s="48" t="s">
        <v>89</v>
      </c>
      <c r="AG27" s="49">
        <v>44</v>
      </c>
      <c r="AH27" s="44">
        <v>46028</v>
      </c>
      <c r="AI27" s="49">
        <v>25</v>
      </c>
      <c r="AJ27" s="44">
        <v>46036</v>
      </c>
      <c r="AK27" s="49" t="s">
        <v>90</v>
      </c>
      <c r="AL27" s="49" t="str">
        <f>IFERROR((VLOOKUP($AK27,[2]T_Datos!$B$3:$D$35,2,FALSE)),"Por favor diligenciar")</f>
        <v>Gestión pública local y gobierno confiable en Rafael Uribe Uribe </v>
      </c>
      <c r="AM27" s="49" t="str">
        <f>IFERROR((VLOOKUP($AK27,[2]T_Datos!$B$3:$D$35,3,FALSE)),"Por favor diligenciar")</f>
        <v>O230117459920242775 </v>
      </c>
      <c r="AN27" s="49"/>
      <c r="AO27" s="49"/>
      <c r="AP27" s="44"/>
      <c r="AQ27" s="49"/>
      <c r="AR27" s="44"/>
      <c r="AS27" s="49"/>
      <c r="AT27" s="50"/>
      <c r="AU27" s="49"/>
      <c r="AV27" s="44"/>
      <c r="AW27" s="49"/>
      <c r="AX27" s="45">
        <f t="shared" si="2"/>
        <v>6</v>
      </c>
      <c r="AY27" s="45">
        <f t="shared" si="3"/>
        <v>180</v>
      </c>
      <c r="AZ27" s="51">
        <f t="shared" si="4"/>
        <v>33300000</v>
      </c>
      <c r="BA27" s="40" t="s">
        <v>91</v>
      </c>
      <c r="BB27" s="52" t="s">
        <v>117</v>
      </c>
      <c r="BC27" s="49" t="s">
        <v>93</v>
      </c>
      <c r="BD27" s="49" t="s">
        <v>94</v>
      </c>
      <c r="BE27" s="49" t="s">
        <v>95</v>
      </c>
      <c r="BF27" s="40" t="s">
        <v>96</v>
      </c>
      <c r="BG27" s="49"/>
      <c r="BH27" s="49"/>
      <c r="BI27" s="53" t="s">
        <v>278</v>
      </c>
      <c r="BJ27" s="54">
        <v>46035</v>
      </c>
      <c r="BK27" s="54" t="s">
        <v>99</v>
      </c>
      <c r="BL27" s="54">
        <v>46032</v>
      </c>
      <c r="BM27" s="44">
        <v>46036</v>
      </c>
      <c r="BN27" s="44">
        <v>46216</v>
      </c>
      <c r="BO27" s="55" t="s">
        <v>100</v>
      </c>
      <c r="BP27" s="56" t="s">
        <v>101</v>
      </c>
      <c r="BQ27" s="57">
        <v>20266820001223</v>
      </c>
      <c r="BR27" s="56">
        <v>1</v>
      </c>
    </row>
    <row r="28" spans="1:71" ht="51" customHeight="1" x14ac:dyDescent="0.2">
      <c r="A28">
        <v>24</v>
      </c>
      <c r="B28" s="40" t="s">
        <v>279</v>
      </c>
      <c r="C28" s="40" t="s">
        <v>280</v>
      </c>
      <c r="D28" s="41">
        <v>46031</v>
      </c>
      <c r="E28" s="42" t="s">
        <v>281</v>
      </c>
      <c r="F28" s="40" t="s">
        <v>82</v>
      </c>
      <c r="G28" s="40" t="s">
        <v>83</v>
      </c>
      <c r="H28" s="40" t="s">
        <v>282</v>
      </c>
      <c r="I28" s="40" t="s">
        <v>283</v>
      </c>
      <c r="J28" s="40">
        <v>145922</v>
      </c>
      <c r="K28" s="40">
        <v>65279</v>
      </c>
      <c r="L28" s="40" t="s">
        <v>166</v>
      </c>
      <c r="M28" s="40" t="s">
        <v>87</v>
      </c>
      <c r="N28" s="43" t="s">
        <v>284</v>
      </c>
      <c r="O28" s="40">
        <v>4</v>
      </c>
      <c r="P28" s="40"/>
      <c r="Q28" s="40"/>
      <c r="R28" s="40"/>
      <c r="S28" s="40"/>
      <c r="T28" s="40"/>
      <c r="U28" s="40"/>
      <c r="V28" s="40"/>
      <c r="W28" s="40"/>
      <c r="X28" s="40" t="s">
        <v>174</v>
      </c>
      <c r="Y28" s="44">
        <v>46031</v>
      </c>
      <c r="Z28" s="44">
        <v>46036</v>
      </c>
      <c r="AA28" s="44">
        <v>46216</v>
      </c>
      <c r="AB28" s="40">
        <v>180</v>
      </c>
      <c r="AC28" s="45">
        <f t="shared" si="0"/>
        <v>6</v>
      </c>
      <c r="AD28" s="46">
        <v>49200000</v>
      </c>
      <c r="AE28" s="47">
        <f t="shared" si="1"/>
        <v>8200000</v>
      </c>
      <c r="AF28" s="48" t="s">
        <v>89</v>
      </c>
      <c r="AG28" s="49">
        <v>25</v>
      </c>
      <c r="AH28" s="44">
        <v>46028</v>
      </c>
      <c r="AI28" s="49">
        <v>20</v>
      </c>
      <c r="AJ28" s="44">
        <v>46036</v>
      </c>
      <c r="AK28" s="49" t="s">
        <v>90</v>
      </c>
      <c r="AL28" s="49" t="str">
        <f>IFERROR((VLOOKUP($AK28,[2]T_Datos!$B$3:$D$35,2,FALSE)),"Por favor diligenciar")</f>
        <v>Gestión pública local y gobierno confiable en Rafael Uribe Uribe </v>
      </c>
      <c r="AM28" s="49" t="str">
        <f>IFERROR((VLOOKUP($AK28,[2]T_Datos!$B$3:$D$35,3,FALSE)),"Por favor diligenciar")</f>
        <v>O230117459920242775 </v>
      </c>
      <c r="AN28" s="49"/>
      <c r="AO28" s="49"/>
      <c r="AP28" s="44"/>
      <c r="AQ28" s="49"/>
      <c r="AR28" s="44"/>
      <c r="AS28" s="49"/>
      <c r="AT28" s="50"/>
      <c r="AU28" s="49"/>
      <c r="AV28" s="44"/>
      <c r="AW28" s="49"/>
      <c r="AX28" s="45">
        <f t="shared" si="2"/>
        <v>6</v>
      </c>
      <c r="AY28" s="45">
        <f t="shared" si="3"/>
        <v>180</v>
      </c>
      <c r="AZ28" s="51">
        <f t="shared" si="4"/>
        <v>49200000</v>
      </c>
      <c r="BA28" s="40" t="s">
        <v>91</v>
      </c>
      <c r="BB28" s="52" t="s">
        <v>154</v>
      </c>
      <c r="BC28" s="49" t="s">
        <v>93</v>
      </c>
      <c r="BD28" s="49" t="s">
        <v>94</v>
      </c>
      <c r="BE28" s="49" t="s">
        <v>95</v>
      </c>
      <c r="BF28" s="40" t="s">
        <v>285</v>
      </c>
      <c r="BG28" s="49"/>
      <c r="BH28" s="49"/>
      <c r="BI28" s="53" t="s">
        <v>286</v>
      </c>
      <c r="BJ28" s="54">
        <v>46036</v>
      </c>
      <c r="BK28" s="54" t="s">
        <v>99</v>
      </c>
      <c r="BL28" s="54">
        <v>46035</v>
      </c>
      <c r="BM28" s="44">
        <v>46036</v>
      </c>
      <c r="BN28" s="44">
        <v>46216</v>
      </c>
      <c r="BO28" s="55" t="s">
        <v>100</v>
      </c>
      <c r="BP28" s="56" t="s">
        <v>158</v>
      </c>
      <c r="BQ28" s="57" t="s">
        <v>155</v>
      </c>
      <c r="BR28" s="56">
        <v>1</v>
      </c>
    </row>
    <row r="29" spans="1:71" ht="51" customHeight="1" x14ac:dyDescent="0.2">
      <c r="A29" s="107">
        <v>25</v>
      </c>
      <c r="B29" s="40" t="s">
        <v>287</v>
      </c>
      <c r="C29" s="40" t="s">
        <v>288</v>
      </c>
      <c r="D29" s="41">
        <v>46031</v>
      </c>
      <c r="E29" s="42" t="s">
        <v>289</v>
      </c>
      <c r="F29" s="40" t="s">
        <v>82</v>
      </c>
      <c r="G29" s="40" t="s">
        <v>83</v>
      </c>
      <c r="H29" s="40" t="s">
        <v>290</v>
      </c>
      <c r="I29" s="40" t="s">
        <v>291</v>
      </c>
      <c r="J29" s="40">
        <v>145924</v>
      </c>
      <c r="K29" s="40">
        <v>66411</v>
      </c>
      <c r="L29" s="40" t="s">
        <v>117</v>
      </c>
      <c r="M29" s="40" t="s">
        <v>87</v>
      </c>
      <c r="N29" s="43">
        <v>1020717375</v>
      </c>
      <c r="O29" s="40">
        <v>9</v>
      </c>
      <c r="P29" s="40"/>
      <c r="Q29" s="40"/>
      <c r="R29" s="40"/>
      <c r="S29" s="40"/>
      <c r="T29" s="40"/>
      <c r="U29" s="40"/>
      <c r="V29" s="40"/>
      <c r="W29" s="40"/>
      <c r="X29" s="40" t="s">
        <v>292</v>
      </c>
      <c r="Y29" s="44">
        <v>46032</v>
      </c>
      <c r="Z29" s="44">
        <v>46036</v>
      </c>
      <c r="AA29" s="44">
        <v>46278</v>
      </c>
      <c r="AB29" s="40">
        <v>240</v>
      </c>
      <c r="AC29" s="45">
        <f t="shared" si="0"/>
        <v>8</v>
      </c>
      <c r="AD29" s="46">
        <v>59200000</v>
      </c>
      <c r="AE29" s="47">
        <f t="shared" si="1"/>
        <v>7400000</v>
      </c>
      <c r="AF29" s="48" t="s">
        <v>89</v>
      </c>
      <c r="AG29" s="49">
        <v>30</v>
      </c>
      <c r="AH29" s="44">
        <v>46028</v>
      </c>
      <c r="AI29" s="49">
        <v>18</v>
      </c>
      <c r="AJ29" s="44">
        <v>46036</v>
      </c>
      <c r="AK29" s="49" t="s">
        <v>90</v>
      </c>
      <c r="AL29" s="49" t="str">
        <f>IFERROR((VLOOKUP($AK29,[2]T_Datos!$B$3:$D$35,2,FALSE)),"Por favor diligenciar")</f>
        <v>Gestión pública local y gobierno confiable en Rafael Uribe Uribe </v>
      </c>
      <c r="AM29" s="49" t="str">
        <f>IFERROR((VLOOKUP($AK29,[2]T_Datos!$B$3:$D$35,3,FALSE)),"Por favor diligenciar")</f>
        <v>O230117459920242775 </v>
      </c>
      <c r="AN29" s="49"/>
      <c r="AO29" s="49"/>
      <c r="AP29" s="44"/>
      <c r="AQ29" s="49"/>
      <c r="AR29" s="44"/>
      <c r="AS29" s="49"/>
      <c r="AT29" s="50"/>
      <c r="AU29" s="49"/>
      <c r="AV29" s="44"/>
      <c r="AW29" s="49"/>
      <c r="AX29" s="45">
        <f t="shared" si="2"/>
        <v>8</v>
      </c>
      <c r="AY29" s="45">
        <f t="shared" si="3"/>
        <v>240</v>
      </c>
      <c r="AZ29" s="51">
        <f t="shared" si="4"/>
        <v>59200000</v>
      </c>
      <c r="BA29" s="40" t="s">
        <v>91</v>
      </c>
      <c r="BB29" s="52" t="s">
        <v>92</v>
      </c>
      <c r="BC29" s="49" t="s">
        <v>93</v>
      </c>
      <c r="BD29" s="49" t="s">
        <v>94</v>
      </c>
      <c r="BE29" s="49" t="s">
        <v>95</v>
      </c>
      <c r="BF29" s="40" t="s">
        <v>285</v>
      </c>
      <c r="BG29" s="49"/>
      <c r="BH29" s="49"/>
      <c r="BI29" s="53" t="s">
        <v>293</v>
      </c>
      <c r="BJ29" s="54">
        <v>46036</v>
      </c>
      <c r="BK29" s="54" t="s">
        <v>99</v>
      </c>
      <c r="BL29" s="54">
        <v>46035</v>
      </c>
      <c r="BM29" s="44">
        <v>46036</v>
      </c>
      <c r="BN29" s="44">
        <v>46278</v>
      </c>
      <c r="BO29" s="55" t="s">
        <v>100</v>
      </c>
      <c r="BP29" s="56" t="s">
        <v>101</v>
      </c>
      <c r="BQ29" s="57">
        <v>20266820001243</v>
      </c>
      <c r="BR29" s="56">
        <v>1</v>
      </c>
    </row>
    <row r="30" spans="1:71" ht="51" customHeight="1" x14ac:dyDescent="0.2">
      <c r="A30">
        <v>26</v>
      </c>
      <c r="B30" s="49" t="s">
        <v>294</v>
      </c>
      <c r="C30" s="40" t="s">
        <v>295</v>
      </c>
      <c r="D30" s="41">
        <v>46031</v>
      </c>
      <c r="E30" s="42" t="s">
        <v>296</v>
      </c>
      <c r="F30" s="40" t="s">
        <v>82</v>
      </c>
      <c r="G30" s="40" t="s">
        <v>83</v>
      </c>
      <c r="H30" s="40" t="s">
        <v>297</v>
      </c>
      <c r="I30" s="40" t="s">
        <v>298</v>
      </c>
      <c r="J30" s="40">
        <v>145954</v>
      </c>
      <c r="K30" s="40">
        <v>66414</v>
      </c>
      <c r="L30" s="40" t="s">
        <v>299</v>
      </c>
      <c r="M30" s="40" t="s">
        <v>87</v>
      </c>
      <c r="N30" s="43" t="s">
        <v>300</v>
      </c>
      <c r="O30" s="40">
        <v>7</v>
      </c>
      <c r="P30" s="40"/>
      <c r="Q30" s="40"/>
      <c r="R30" s="40"/>
      <c r="S30" s="40"/>
      <c r="T30" s="40"/>
      <c r="U30" s="40"/>
      <c r="V30" s="40"/>
      <c r="W30" s="40"/>
      <c r="X30" s="40" t="s">
        <v>301</v>
      </c>
      <c r="Y30" s="44">
        <v>46031</v>
      </c>
      <c r="Z30" s="44">
        <v>46035</v>
      </c>
      <c r="AA30" s="44">
        <v>46368</v>
      </c>
      <c r="AB30" s="40">
        <v>330</v>
      </c>
      <c r="AC30" s="45">
        <f t="shared" si="0"/>
        <v>11</v>
      </c>
      <c r="AD30" s="46">
        <v>124300000</v>
      </c>
      <c r="AE30" s="47">
        <f t="shared" si="1"/>
        <v>11300000</v>
      </c>
      <c r="AF30" s="48" t="s">
        <v>89</v>
      </c>
      <c r="AG30" s="49">
        <v>9</v>
      </c>
      <c r="AH30" s="44">
        <v>46029</v>
      </c>
      <c r="AI30" s="49">
        <v>10</v>
      </c>
      <c r="AJ30" s="44">
        <v>46035</v>
      </c>
      <c r="AK30" s="49" t="s">
        <v>90</v>
      </c>
      <c r="AL30" s="49" t="str">
        <f>IFERROR((VLOOKUP($AK30,[2]T_Datos!$B$3:$D$35,2,FALSE)),"Por favor diligenciar")</f>
        <v>Gestión pública local y gobierno confiable en Rafael Uribe Uribe </v>
      </c>
      <c r="AM30" s="49" t="str">
        <f>IFERROR((VLOOKUP($AK30,[2]T_Datos!$B$3:$D$35,3,FALSE)),"Por favor diligenciar")</f>
        <v>O230117459920242775 </v>
      </c>
      <c r="AN30" s="49"/>
      <c r="AO30" s="49"/>
      <c r="AP30" s="44"/>
      <c r="AQ30" s="49"/>
      <c r="AR30" s="44"/>
      <c r="AS30" s="49"/>
      <c r="AT30" s="50"/>
      <c r="AU30" s="49"/>
      <c r="AV30" s="44"/>
      <c r="AW30" s="49"/>
      <c r="AX30" s="45">
        <f t="shared" si="2"/>
        <v>11</v>
      </c>
      <c r="AY30" s="45">
        <f t="shared" si="3"/>
        <v>330</v>
      </c>
      <c r="AZ30" s="51">
        <f t="shared" si="4"/>
        <v>124300000</v>
      </c>
      <c r="BA30" s="40" t="s">
        <v>91</v>
      </c>
      <c r="BB30" s="52" t="s">
        <v>154</v>
      </c>
      <c r="BC30" s="49" t="s">
        <v>302</v>
      </c>
      <c r="BD30" s="49" t="s">
        <v>94</v>
      </c>
      <c r="BE30" s="49" t="s">
        <v>95</v>
      </c>
      <c r="BF30" s="40" t="s">
        <v>303</v>
      </c>
      <c r="BG30" s="49"/>
      <c r="BH30" s="49"/>
      <c r="BI30" s="53" t="s">
        <v>304</v>
      </c>
      <c r="BJ30" s="54">
        <v>46035</v>
      </c>
      <c r="BK30" s="54" t="s">
        <v>99</v>
      </c>
      <c r="BL30" s="44">
        <v>46035</v>
      </c>
      <c r="BM30" s="44">
        <v>46035</v>
      </c>
      <c r="BN30" s="44">
        <v>46368</v>
      </c>
      <c r="BO30" s="55" t="s">
        <v>100</v>
      </c>
      <c r="BP30" s="56" t="s">
        <v>158</v>
      </c>
      <c r="BQ30" s="57" t="s">
        <v>155</v>
      </c>
      <c r="BR30" s="56">
        <v>1</v>
      </c>
    </row>
    <row r="31" spans="1:71" ht="51" customHeight="1" x14ac:dyDescent="0.2">
      <c r="A31">
        <v>27</v>
      </c>
      <c r="B31" s="40" t="s">
        <v>305</v>
      </c>
      <c r="C31" s="40" t="s">
        <v>80</v>
      </c>
      <c r="D31" s="41">
        <v>46031</v>
      </c>
      <c r="E31" s="42" t="s">
        <v>81</v>
      </c>
      <c r="F31" s="40" t="s">
        <v>82</v>
      </c>
      <c r="G31" s="40" t="s">
        <v>83</v>
      </c>
      <c r="H31" s="40" t="s">
        <v>306</v>
      </c>
      <c r="I31" s="40" t="s">
        <v>85</v>
      </c>
      <c r="J31" s="40">
        <v>145926</v>
      </c>
      <c r="K31" s="40">
        <v>66410</v>
      </c>
      <c r="L31" s="40" t="s">
        <v>307</v>
      </c>
      <c r="M31" s="40" t="s">
        <v>87</v>
      </c>
      <c r="N31" s="43">
        <v>53123841</v>
      </c>
      <c r="O31" s="40">
        <v>9</v>
      </c>
      <c r="P31" s="40"/>
      <c r="Q31" s="40"/>
      <c r="R31" s="40"/>
      <c r="S31" s="40"/>
      <c r="T31" s="40"/>
      <c r="U31" s="40"/>
      <c r="V31" s="40"/>
      <c r="W31" s="40"/>
      <c r="X31" s="40" t="s">
        <v>88</v>
      </c>
      <c r="Y31" s="44">
        <v>46031</v>
      </c>
      <c r="Z31" s="44">
        <v>46035</v>
      </c>
      <c r="AA31" s="44">
        <v>46368</v>
      </c>
      <c r="AB31" s="40">
        <v>330</v>
      </c>
      <c r="AC31" s="45">
        <f t="shared" si="0"/>
        <v>11</v>
      </c>
      <c r="AD31" s="46">
        <v>78540000</v>
      </c>
      <c r="AE31" s="47">
        <f t="shared" si="1"/>
        <v>7140000</v>
      </c>
      <c r="AF31" s="48" t="s">
        <v>89</v>
      </c>
      <c r="AG31" s="49">
        <v>33</v>
      </c>
      <c r="AH31" s="44">
        <v>46028</v>
      </c>
      <c r="AI31" s="49">
        <v>16</v>
      </c>
      <c r="AJ31" s="44">
        <v>46035</v>
      </c>
      <c r="AK31" s="49" t="s">
        <v>90</v>
      </c>
      <c r="AL31" s="49" t="str">
        <f>IFERROR((VLOOKUP($AK31,[2]T_Datos!$B$3:$D$35,2,FALSE)),"Por favor diligenciar")</f>
        <v>Gestión pública local y gobierno confiable en Rafael Uribe Uribe </v>
      </c>
      <c r="AM31" s="49" t="str">
        <f>IFERROR((VLOOKUP($AK31,[2]T_Datos!$B$3:$D$35,3,FALSE)),"Por favor diligenciar")</f>
        <v>O230117459920242775 </v>
      </c>
      <c r="AN31" s="49"/>
      <c r="AO31" s="49"/>
      <c r="AP31" s="44"/>
      <c r="AQ31" s="49"/>
      <c r="AR31" s="44"/>
      <c r="AS31" s="49"/>
      <c r="AT31" s="50"/>
      <c r="AU31" s="49"/>
      <c r="AV31" s="44"/>
      <c r="AW31" s="49"/>
      <c r="AX31" s="45">
        <f t="shared" si="2"/>
        <v>11</v>
      </c>
      <c r="AY31" s="45">
        <f t="shared" si="3"/>
        <v>330</v>
      </c>
      <c r="AZ31" s="51">
        <f t="shared" si="4"/>
        <v>78540000</v>
      </c>
      <c r="BA31" s="40" t="s">
        <v>91</v>
      </c>
      <c r="BB31" s="52" t="s">
        <v>92</v>
      </c>
      <c r="BC31" s="49" t="s">
        <v>93</v>
      </c>
      <c r="BD31" s="49" t="s">
        <v>94</v>
      </c>
      <c r="BE31" s="49" t="s">
        <v>95</v>
      </c>
      <c r="BF31" s="40" t="s">
        <v>96</v>
      </c>
      <c r="BG31" s="49"/>
      <c r="BH31" s="49"/>
      <c r="BI31" s="53" t="s">
        <v>98</v>
      </c>
      <c r="BJ31" s="54">
        <v>46035</v>
      </c>
      <c r="BK31" s="54" t="s">
        <v>99</v>
      </c>
      <c r="BL31" s="54">
        <v>46032</v>
      </c>
      <c r="BM31" s="44">
        <v>46035</v>
      </c>
      <c r="BN31" s="44">
        <v>46368</v>
      </c>
      <c r="BO31" s="55" t="s">
        <v>100</v>
      </c>
      <c r="BP31" s="56" t="s">
        <v>101</v>
      </c>
      <c r="BQ31" s="57">
        <v>20266820001243</v>
      </c>
      <c r="BR31" s="56">
        <v>1</v>
      </c>
    </row>
    <row r="32" spans="1:71" ht="51" customHeight="1" x14ac:dyDescent="0.2">
      <c r="A32" s="107">
        <v>28</v>
      </c>
      <c r="B32" s="40" t="s">
        <v>308</v>
      </c>
      <c r="C32" s="40" t="s">
        <v>309</v>
      </c>
      <c r="D32" s="41">
        <v>46032</v>
      </c>
      <c r="E32" s="42" t="s">
        <v>310</v>
      </c>
      <c r="F32" s="40" t="s">
        <v>82</v>
      </c>
      <c r="G32" s="40" t="s">
        <v>83</v>
      </c>
      <c r="H32" s="49" t="s">
        <v>311</v>
      </c>
      <c r="I32" s="40" t="s">
        <v>312</v>
      </c>
      <c r="J32" s="40">
        <v>145983</v>
      </c>
      <c r="K32" s="40">
        <v>66466</v>
      </c>
      <c r="L32" s="40" t="s">
        <v>313</v>
      </c>
      <c r="M32" s="40" t="s">
        <v>87</v>
      </c>
      <c r="N32" s="43">
        <v>80004730</v>
      </c>
      <c r="O32" s="40">
        <v>8</v>
      </c>
      <c r="P32" s="40"/>
      <c r="Q32" s="40"/>
      <c r="R32" s="40"/>
      <c r="S32" s="40"/>
      <c r="T32" s="40"/>
      <c r="U32" s="40"/>
      <c r="V32" s="40"/>
      <c r="W32" s="40"/>
      <c r="X32" s="40" t="s">
        <v>314</v>
      </c>
      <c r="Y32" s="44">
        <v>46034</v>
      </c>
      <c r="Z32" s="44">
        <v>46036</v>
      </c>
      <c r="AA32" s="44">
        <v>46369</v>
      </c>
      <c r="AB32" s="40">
        <v>330</v>
      </c>
      <c r="AC32" s="45">
        <f t="shared" si="0"/>
        <v>11</v>
      </c>
      <c r="AD32" s="46">
        <v>48400000</v>
      </c>
      <c r="AE32" s="47">
        <f t="shared" si="1"/>
        <v>4400000</v>
      </c>
      <c r="AF32" s="48" t="s">
        <v>89</v>
      </c>
      <c r="AG32" s="49">
        <v>17</v>
      </c>
      <c r="AH32" s="44">
        <v>46029</v>
      </c>
      <c r="AI32" s="49">
        <v>21</v>
      </c>
      <c r="AJ32" s="44">
        <v>46036</v>
      </c>
      <c r="AK32" s="49" t="s">
        <v>90</v>
      </c>
      <c r="AL32" s="49" t="str">
        <f>IFERROR((VLOOKUP($AK32,[2]T_Datos!$B$3:$D$35,2,FALSE)),"Por favor diligenciar")</f>
        <v>Gestión pública local y gobierno confiable en Rafael Uribe Uribe </v>
      </c>
      <c r="AM32" s="49" t="str">
        <f>IFERROR((VLOOKUP($AK32,[2]T_Datos!$B$3:$D$35,3,FALSE)),"Por favor diligenciar")</f>
        <v>O230117459920242775 </v>
      </c>
      <c r="AN32" s="49"/>
      <c r="AO32" s="49"/>
      <c r="AP32" s="44"/>
      <c r="AQ32" s="49"/>
      <c r="AR32" s="44"/>
      <c r="AS32" s="49"/>
      <c r="AT32" s="50"/>
      <c r="AU32" s="49"/>
      <c r="AV32" s="44"/>
      <c r="AW32" s="49"/>
      <c r="AX32" s="45">
        <f t="shared" si="2"/>
        <v>11</v>
      </c>
      <c r="AY32" s="45">
        <f t="shared" si="3"/>
        <v>330</v>
      </c>
      <c r="AZ32" s="51">
        <f t="shared" si="4"/>
        <v>48400000</v>
      </c>
      <c r="BA32" s="40" t="s">
        <v>129</v>
      </c>
      <c r="BB32" s="52" t="s">
        <v>315</v>
      </c>
      <c r="BC32" s="49" t="s">
        <v>316</v>
      </c>
      <c r="BD32" s="49" t="s">
        <v>94</v>
      </c>
      <c r="BE32" s="49" t="s">
        <v>95</v>
      </c>
      <c r="BF32" s="40" t="s">
        <v>317</v>
      </c>
      <c r="BG32" s="49"/>
      <c r="BH32" s="49"/>
      <c r="BI32" s="53" t="s">
        <v>318</v>
      </c>
      <c r="BJ32" s="54">
        <v>46036</v>
      </c>
      <c r="BK32" s="54" t="s">
        <v>99</v>
      </c>
      <c r="BL32" s="54">
        <v>46035</v>
      </c>
      <c r="BM32" s="44">
        <v>46036</v>
      </c>
      <c r="BN32" s="44">
        <v>46369</v>
      </c>
      <c r="BO32" s="55" t="s">
        <v>131</v>
      </c>
      <c r="BP32" s="56" t="s">
        <v>101</v>
      </c>
      <c r="BQ32" s="57">
        <v>20266820000973</v>
      </c>
      <c r="BR32" s="56">
        <v>1</v>
      </c>
    </row>
    <row r="33" spans="1:71" ht="51" customHeight="1" x14ac:dyDescent="0.2">
      <c r="A33">
        <v>29</v>
      </c>
      <c r="B33" s="40" t="s">
        <v>319</v>
      </c>
      <c r="C33" s="40" t="s">
        <v>309</v>
      </c>
      <c r="D33" s="41">
        <v>46032</v>
      </c>
      <c r="E33" s="42" t="s">
        <v>310</v>
      </c>
      <c r="F33" s="40" t="s">
        <v>82</v>
      </c>
      <c r="G33" s="40" t="s">
        <v>83</v>
      </c>
      <c r="H33" s="49" t="s">
        <v>320</v>
      </c>
      <c r="I33" s="40" t="s">
        <v>312</v>
      </c>
      <c r="J33" s="40">
        <v>145983</v>
      </c>
      <c r="K33" s="40">
        <v>66466</v>
      </c>
      <c r="L33" s="40" t="s">
        <v>321</v>
      </c>
      <c r="M33" s="40" t="s">
        <v>87</v>
      </c>
      <c r="N33" s="43">
        <v>94476109</v>
      </c>
      <c r="O33" s="40">
        <v>9</v>
      </c>
      <c r="P33" s="40"/>
      <c r="Q33" s="40"/>
      <c r="R33" s="40"/>
      <c r="S33" s="40"/>
      <c r="T33" s="40"/>
      <c r="U33" s="40"/>
      <c r="V33" s="40"/>
      <c r="W33" s="40"/>
      <c r="X33" s="40" t="s">
        <v>314</v>
      </c>
      <c r="Y33" s="44">
        <v>46036</v>
      </c>
      <c r="Z33" s="44">
        <v>46041</v>
      </c>
      <c r="AA33" s="44">
        <v>46374</v>
      </c>
      <c r="AB33" s="40">
        <v>330</v>
      </c>
      <c r="AC33" s="45">
        <f t="shared" si="0"/>
        <v>11</v>
      </c>
      <c r="AD33" s="46">
        <v>48400000</v>
      </c>
      <c r="AE33" s="47">
        <f t="shared" si="1"/>
        <v>4400000</v>
      </c>
      <c r="AF33" s="48" t="s">
        <v>89</v>
      </c>
      <c r="AG33" s="49">
        <v>17</v>
      </c>
      <c r="AH33" s="44">
        <v>46029</v>
      </c>
      <c r="AI33" s="49">
        <v>32</v>
      </c>
      <c r="AJ33" s="44">
        <v>46038</v>
      </c>
      <c r="AK33" s="49" t="s">
        <v>90</v>
      </c>
      <c r="AL33" s="49" t="str">
        <f>IFERROR((VLOOKUP($AK33,[2]T_Datos!$B$3:$D$35,2,FALSE)),"Por favor diligenciar")</f>
        <v>Gestión pública local y gobierno confiable en Rafael Uribe Uribe </v>
      </c>
      <c r="AM33" s="49" t="str">
        <f>IFERROR((VLOOKUP($AK33,[2]T_Datos!$B$3:$D$35,3,FALSE)),"Por favor diligenciar")</f>
        <v>O230117459920242775 </v>
      </c>
      <c r="AN33" s="49"/>
      <c r="AO33" s="49"/>
      <c r="AP33" s="44"/>
      <c r="AQ33" s="49"/>
      <c r="AR33" s="44"/>
      <c r="AS33" s="49"/>
      <c r="AT33" s="50"/>
      <c r="AU33" s="49"/>
      <c r="AV33" s="44"/>
      <c r="AW33" s="49"/>
      <c r="AX33" s="45">
        <f t="shared" si="2"/>
        <v>11</v>
      </c>
      <c r="AY33" s="45">
        <f t="shared" si="3"/>
        <v>330</v>
      </c>
      <c r="AZ33" s="51">
        <f t="shared" si="4"/>
        <v>48400000</v>
      </c>
      <c r="BA33" s="40" t="s">
        <v>129</v>
      </c>
      <c r="BB33" s="52" t="s">
        <v>315</v>
      </c>
      <c r="BC33" s="49" t="s">
        <v>316</v>
      </c>
      <c r="BD33" s="49" t="s">
        <v>94</v>
      </c>
      <c r="BE33" s="49" t="s">
        <v>95</v>
      </c>
      <c r="BF33" s="40" t="s">
        <v>317</v>
      </c>
      <c r="BG33" s="49"/>
      <c r="BH33" s="49"/>
      <c r="BI33" s="53" t="s">
        <v>318</v>
      </c>
      <c r="BJ33" s="54">
        <v>46039</v>
      </c>
      <c r="BK33" s="54" t="s">
        <v>99</v>
      </c>
      <c r="BL33" s="54">
        <v>46036</v>
      </c>
      <c r="BM33" s="44">
        <v>46041</v>
      </c>
      <c r="BN33" s="44">
        <v>46374</v>
      </c>
      <c r="BO33" s="55" t="s">
        <v>131</v>
      </c>
      <c r="BP33" s="56" t="s">
        <v>101</v>
      </c>
      <c r="BQ33" s="57">
        <v>20266820000973</v>
      </c>
      <c r="BR33" s="56">
        <v>1</v>
      </c>
    </row>
    <row r="34" spans="1:71" ht="51" customHeight="1" x14ac:dyDescent="0.2">
      <c r="A34">
        <v>30</v>
      </c>
      <c r="B34" s="40" t="s">
        <v>322</v>
      </c>
      <c r="C34" s="40" t="s">
        <v>323</v>
      </c>
      <c r="D34" s="41">
        <v>46032</v>
      </c>
      <c r="E34" s="42" t="s">
        <v>324</v>
      </c>
      <c r="F34" s="40" t="s">
        <v>82</v>
      </c>
      <c r="G34" s="40" t="s">
        <v>83</v>
      </c>
      <c r="H34" s="49" t="s">
        <v>325</v>
      </c>
      <c r="I34" s="40" t="s">
        <v>326</v>
      </c>
      <c r="J34" s="40">
        <v>145984</v>
      </c>
      <c r="K34" s="40">
        <v>66444</v>
      </c>
      <c r="L34" s="40" t="s">
        <v>327</v>
      </c>
      <c r="M34" s="40" t="s">
        <v>87</v>
      </c>
      <c r="N34" s="43">
        <v>1075624358</v>
      </c>
      <c r="O34" s="40">
        <v>3</v>
      </c>
      <c r="P34" s="40"/>
      <c r="Q34" s="40"/>
      <c r="R34" s="40"/>
      <c r="S34" s="40"/>
      <c r="T34" s="40"/>
      <c r="U34" s="40"/>
      <c r="V34" s="40"/>
      <c r="W34" s="40"/>
      <c r="X34" s="40" t="s">
        <v>314</v>
      </c>
      <c r="Y34" s="44">
        <v>46037</v>
      </c>
      <c r="Z34" s="44">
        <v>46064</v>
      </c>
      <c r="AA34" s="44">
        <v>46244</v>
      </c>
      <c r="AB34" s="40">
        <v>180</v>
      </c>
      <c r="AC34" s="45">
        <f t="shared" si="0"/>
        <v>6</v>
      </c>
      <c r="AD34" s="46">
        <v>25800000</v>
      </c>
      <c r="AE34" s="47">
        <f t="shared" si="1"/>
        <v>4300000</v>
      </c>
      <c r="AF34" s="48" t="s">
        <v>89</v>
      </c>
      <c r="AG34" s="49">
        <v>19</v>
      </c>
      <c r="AH34" s="44">
        <v>46029</v>
      </c>
      <c r="AI34" s="49">
        <v>1130</v>
      </c>
      <c r="AJ34" s="44">
        <v>46062</v>
      </c>
      <c r="AK34" s="49" t="s">
        <v>90</v>
      </c>
      <c r="AL34" s="49" t="str">
        <f>IFERROR((VLOOKUP($AK34,[2]T_Datos!$B$3:$D$35,2,FALSE)),"Por favor diligenciar")</f>
        <v>Gestión pública local y gobierno confiable en Rafael Uribe Uribe </v>
      </c>
      <c r="AM34" s="49" t="str">
        <f>IFERROR((VLOOKUP($AK34,[2]T_Datos!$B$3:$D$35,3,FALSE)),"Por favor diligenciar")</f>
        <v>O230117459920242775 </v>
      </c>
      <c r="AN34" s="49"/>
      <c r="AO34" s="49"/>
      <c r="AP34" s="44"/>
      <c r="AQ34" s="49"/>
      <c r="AR34" s="44"/>
      <c r="AS34" s="49"/>
      <c r="AT34" s="50"/>
      <c r="AU34" s="49"/>
      <c r="AV34" s="44"/>
      <c r="AW34" s="49"/>
      <c r="AX34" s="45">
        <f t="shared" si="2"/>
        <v>6</v>
      </c>
      <c r="AY34" s="45">
        <f t="shared" si="3"/>
        <v>180</v>
      </c>
      <c r="AZ34" s="51">
        <f t="shared" si="4"/>
        <v>25800000</v>
      </c>
      <c r="BA34" s="40" t="s">
        <v>129</v>
      </c>
      <c r="BB34" s="52" t="s">
        <v>315</v>
      </c>
      <c r="BC34" s="49" t="s">
        <v>316</v>
      </c>
      <c r="BD34" s="49" t="s">
        <v>94</v>
      </c>
      <c r="BE34" s="49" t="s">
        <v>95</v>
      </c>
      <c r="BF34" s="40" t="s">
        <v>317</v>
      </c>
      <c r="BG34" s="49"/>
      <c r="BH34" s="49"/>
      <c r="BI34" s="53" t="s">
        <v>328</v>
      </c>
      <c r="BJ34" s="54">
        <v>46039</v>
      </c>
      <c r="BK34" s="54" t="s">
        <v>99</v>
      </c>
      <c r="BL34" s="54">
        <v>46038</v>
      </c>
      <c r="BM34" s="44">
        <v>46064</v>
      </c>
      <c r="BN34" s="44">
        <v>46244</v>
      </c>
      <c r="BO34" s="55" t="s">
        <v>131</v>
      </c>
      <c r="BP34" s="56" t="s">
        <v>101</v>
      </c>
      <c r="BQ34" s="57">
        <v>20266820000973</v>
      </c>
      <c r="BR34" s="56">
        <v>1</v>
      </c>
      <c r="BS34" s="66"/>
    </row>
    <row r="35" spans="1:71" ht="51" customHeight="1" x14ac:dyDescent="0.2">
      <c r="A35" s="107">
        <v>31</v>
      </c>
      <c r="B35" s="40" t="s">
        <v>329</v>
      </c>
      <c r="C35" s="40" t="s">
        <v>330</v>
      </c>
      <c r="D35" s="41">
        <v>46032</v>
      </c>
      <c r="E35" s="42" t="s">
        <v>331</v>
      </c>
      <c r="F35" s="40" t="s">
        <v>82</v>
      </c>
      <c r="G35" s="40" t="s">
        <v>83</v>
      </c>
      <c r="H35" s="49" t="s">
        <v>332</v>
      </c>
      <c r="I35" s="40" t="s">
        <v>333</v>
      </c>
      <c r="J35" s="40">
        <v>145923</v>
      </c>
      <c r="K35" s="40">
        <v>65454</v>
      </c>
      <c r="L35" s="40" t="s">
        <v>334</v>
      </c>
      <c r="M35" s="40" t="s">
        <v>87</v>
      </c>
      <c r="N35" s="43">
        <v>9147584</v>
      </c>
      <c r="O35" s="40">
        <v>4</v>
      </c>
      <c r="P35" s="40"/>
      <c r="Q35" s="40"/>
      <c r="R35" s="40"/>
      <c r="S35" s="40"/>
      <c r="T35" s="40"/>
      <c r="U35" s="40"/>
      <c r="V35" s="40"/>
      <c r="W35" s="40"/>
      <c r="X35" s="40" t="s">
        <v>335</v>
      </c>
      <c r="Y35" s="44">
        <v>46035</v>
      </c>
      <c r="Z35" s="44">
        <v>46038</v>
      </c>
      <c r="AA35" s="44">
        <v>46371</v>
      </c>
      <c r="AB35" s="40">
        <v>330</v>
      </c>
      <c r="AC35" s="45">
        <f t="shared" si="0"/>
        <v>11</v>
      </c>
      <c r="AD35" s="46">
        <v>83600000</v>
      </c>
      <c r="AE35" s="47">
        <f t="shared" si="1"/>
        <v>7600000</v>
      </c>
      <c r="AF35" s="48" t="s">
        <v>89</v>
      </c>
      <c r="AG35" s="49">
        <v>28</v>
      </c>
      <c r="AH35" s="44">
        <v>46028</v>
      </c>
      <c r="AI35" s="49">
        <v>30</v>
      </c>
      <c r="AJ35" s="44">
        <v>46037</v>
      </c>
      <c r="AK35" s="49" t="s">
        <v>90</v>
      </c>
      <c r="AL35" s="49" t="str">
        <f>IFERROR((VLOOKUP($AK35,[2]T_Datos!$B$3:$D$35,2,FALSE)),"Por favor diligenciar")</f>
        <v>Gestión pública local y gobierno confiable en Rafael Uribe Uribe </v>
      </c>
      <c r="AM35" s="49" t="str">
        <f>IFERROR((VLOOKUP($AK35,[2]T_Datos!$B$3:$D$35,3,FALSE)),"Por favor diligenciar")</f>
        <v>O230117459920242775 </v>
      </c>
      <c r="AN35" s="49"/>
      <c r="AO35" s="49"/>
      <c r="AP35" s="44"/>
      <c r="AQ35" s="49"/>
      <c r="AR35" s="44"/>
      <c r="AS35" s="49"/>
      <c r="AT35" s="50"/>
      <c r="AU35" s="49"/>
      <c r="AV35" s="44"/>
      <c r="AW35" s="49"/>
      <c r="AX35" s="45">
        <f t="shared" si="2"/>
        <v>11</v>
      </c>
      <c r="AY35" s="45">
        <f t="shared" si="3"/>
        <v>330</v>
      </c>
      <c r="AZ35" s="51">
        <f t="shared" si="4"/>
        <v>83600000</v>
      </c>
      <c r="BA35" s="40" t="s">
        <v>91</v>
      </c>
      <c r="BB35" s="52" t="s">
        <v>92</v>
      </c>
      <c r="BC35" s="49" t="s">
        <v>93</v>
      </c>
      <c r="BD35" s="49" t="s">
        <v>94</v>
      </c>
      <c r="BE35" s="49" t="s">
        <v>95</v>
      </c>
      <c r="BF35" s="40" t="s">
        <v>285</v>
      </c>
      <c r="BG35" s="49"/>
      <c r="BH35" s="49"/>
      <c r="BI35" s="53" t="s">
        <v>336</v>
      </c>
      <c r="BJ35" s="54">
        <v>46037</v>
      </c>
      <c r="BK35" s="54" t="s">
        <v>99</v>
      </c>
      <c r="BL35" s="54">
        <v>46036</v>
      </c>
      <c r="BM35" s="44">
        <v>46038</v>
      </c>
      <c r="BN35" s="44">
        <v>46371</v>
      </c>
      <c r="BO35" s="55" t="s">
        <v>100</v>
      </c>
      <c r="BP35" s="56" t="s">
        <v>101</v>
      </c>
      <c r="BQ35" s="57">
        <v>20266820001243</v>
      </c>
      <c r="BR35" s="56">
        <v>1</v>
      </c>
    </row>
    <row r="36" spans="1:71" ht="51" customHeight="1" x14ac:dyDescent="0.2">
      <c r="A36">
        <v>32</v>
      </c>
      <c r="B36" s="40" t="s">
        <v>337</v>
      </c>
      <c r="C36" s="40" t="s">
        <v>338</v>
      </c>
      <c r="D36" s="41">
        <v>46032</v>
      </c>
      <c r="E36" s="42" t="s">
        <v>339</v>
      </c>
      <c r="F36" s="40" t="s">
        <v>82</v>
      </c>
      <c r="G36" s="40" t="s">
        <v>83</v>
      </c>
      <c r="H36" s="49" t="s">
        <v>340</v>
      </c>
      <c r="I36" s="40" t="s">
        <v>341</v>
      </c>
      <c r="J36" s="40">
        <v>145921</v>
      </c>
      <c r="K36" s="40">
        <v>65280</v>
      </c>
      <c r="L36" s="40" t="s">
        <v>92</v>
      </c>
      <c r="M36" s="40" t="s">
        <v>87</v>
      </c>
      <c r="N36" s="43">
        <v>1054678745</v>
      </c>
      <c r="O36" s="40">
        <v>6</v>
      </c>
      <c r="P36" s="40"/>
      <c r="Q36" s="40"/>
      <c r="R36" s="40"/>
      <c r="S36" s="40"/>
      <c r="T36" s="40"/>
      <c r="U36" s="40"/>
      <c r="V36" s="40"/>
      <c r="W36" s="40"/>
      <c r="X36" s="40" t="s">
        <v>342</v>
      </c>
      <c r="Y36" s="44">
        <v>46035</v>
      </c>
      <c r="Z36" s="44">
        <v>46036</v>
      </c>
      <c r="AA36" s="44">
        <v>46369</v>
      </c>
      <c r="AB36" s="40">
        <v>330</v>
      </c>
      <c r="AC36" s="45">
        <f t="shared" si="0"/>
        <v>11</v>
      </c>
      <c r="AD36" s="46">
        <v>124300000</v>
      </c>
      <c r="AE36" s="47">
        <f t="shared" si="1"/>
        <v>11300000</v>
      </c>
      <c r="AF36" s="48" t="s">
        <v>89</v>
      </c>
      <c r="AG36" s="49">
        <v>23</v>
      </c>
      <c r="AH36" s="44">
        <v>46028</v>
      </c>
      <c r="AI36" s="49">
        <v>22</v>
      </c>
      <c r="AJ36" s="44">
        <v>46036</v>
      </c>
      <c r="AK36" s="49" t="s">
        <v>90</v>
      </c>
      <c r="AL36" s="49" t="str">
        <f>IFERROR((VLOOKUP($AK36,[2]T_Datos!$B$3:$D$35,2,FALSE)),"Por favor diligenciar")</f>
        <v>Gestión pública local y gobierno confiable en Rafael Uribe Uribe </v>
      </c>
      <c r="AM36" s="49" t="str">
        <f>IFERROR((VLOOKUP($AK36,[2]T_Datos!$B$3:$D$35,3,FALSE)),"Por favor diligenciar")</f>
        <v>O230117459920242775 </v>
      </c>
      <c r="AN36" s="49"/>
      <c r="AO36" s="49"/>
      <c r="AP36" s="44"/>
      <c r="AQ36" s="49"/>
      <c r="AR36" s="44"/>
      <c r="AS36" s="49"/>
      <c r="AT36" s="50"/>
      <c r="AU36" s="49"/>
      <c r="AV36" s="44"/>
      <c r="AW36" s="49"/>
      <c r="AX36" s="45">
        <f t="shared" si="2"/>
        <v>11</v>
      </c>
      <c r="AY36" s="45">
        <f t="shared" si="3"/>
        <v>330</v>
      </c>
      <c r="AZ36" s="51">
        <f t="shared" si="4"/>
        <v>124300000</v>
      </c>
      <c r="BA36" s="40" t="s">
        <v>91</v>
      </c>
      <c r="BB36" s="52" t="s">
        <v>154</v>
      </c>
      <c r="BC36" s="49" t="s">
        <v>93</v>
      </c>
      <c r="BD36" s="49" t="s">
        <v>94</v>
      </c>
      <c r="BE36" s="49" t="s">
        <v>95</v>
      </c>
      <c r="BF36" s="40" t="s">
        <v>285</v>
      </c>
      <c r="BG36" s="49"/>
      <c r="BH36" s="49"/>
      <c r="BI36" s="53" t="s">
        <v>343</v>
      </c>
      <c r="BJ36" s="54">
        <v>46036</v>
      </c>
      <c r="BK36" s="54" t="s">
        <v>99</v>
      </c>
      <c r="BL36" s="44">
        <v>46036</v>
      </c>
      <c r="BM36" s="44">
        <v>46036</v>
      </c>
      <c r="BN36" s="44">
        <v>46369</v>
      </c>
      <c r="BO36" s="55" t="s">
        <v>100</v>
      </c>
      <c r="BP36" s="56" t="s">
        <v>158</v>
      </c>
      <c r="BQ36" s="57" t="s">
        <v>155</v>
      </c>
      <c r="BR36" s="56">
        <v>1</v>
      </c>
    </row>
    <row r="37" spans="1:71" ht="51" customHeight="1" x14ac:dyDescent="0.2">
      <c r="A37">
        <v>33</v>
      </c>
      <c r="B37" s="40" t="s">
        <v>344</v>
      </c>
      <c r="C37" s="40" t="s">
        <v>345</v>
      </c>
      <c r="D37" s="41">
        <v>46033</v>
      </c>
      <c r="E37" s="42" t="s">
        <v>346</v>
      </c>
      <c r="F37" s="40" t="s">
        <v>82</v>
      </c>
      <c r="G37" s="40" t="s">
        <v>83</v>
      </c>
      <c r="H37" s="49" t="s">
        <v>347</v>
      </c>
      <c r="I37" s="40" t="s">
        <v>348</v>
      </c>
      <c r="J37" s="40">
        <v>145949</v>
      </c>
      <c r="K37" s="40">
        <v>66420</v>
      </c>
      <c r="L37" s="40" t="s">
        <v>349</v>
      </c>
      <c r="M37" s="40" t="s">
        <v>87</v>
      </c>
      <c r="N37" s="43">
        <v>1023955807</v>
      </c>
      <c r="O37" s="40">
        <v>1</v>
      </c>
      <c r="P37" s="40"/>
      <c r="Q37" s="40"/>
      <c r="R37" s="40"/>
      <c r="S37" s="40"/>
      <c r="T37" s="40"/>
      <c r="U37" s="40"/>
      <c r="V37" s="40"/>
      <c r="W37" s="40"/>
      <c r="X37" s="40" t="s">
        <v>350</v>
      </c>
      <c r="Y37" s="44">
        <v>46036</v>
      </c>
      <c r="Z37" s="44">
        <v>46038</v>
      </c>
      <c r="AA37" s="44">
        <v>46218</v>
      </c>
      <c r="AB37" s="40">
        <v>180</v>
      </c>
      <c r="AC37" s="45">
        <f t="shared" si="0"/>
        <v>6</v>
      </c>
      <c r="AD37" s="46">
        <v>30690000</v>
      </c>
      <c r="AE37" s="47">
        <f t="shared" si="1"/>
        <v>5115000</v>
      </c>
      <c r="AF37" s="48" t="s">
        <v>89</v>
      </c>
      <c r="AG37" s="49">
        <v>22</v>
      </c>
      <c r="AH37" s="44">
        <v>46029</v>
      </c>
      <c r="AI37" s="49">
        <v>26</v>
      </c>
      <c r="AJ37" s="44">
        <v>46038</v>
      </c>
      <c r="AK37" s="49" t="s">
        <v>90</v>
      </c>
      <c r="AL37" s="49" t="str">
        <f>IFERROR((VLOOKUP($AK37,[2]T_Datos!$B$3:$D$35,2,FALSE)),"Por favor diligenciar")</f>
        <v>Gestión pública local y gobierno confiable en Rafael Uribe Uribe </v>
      </c>
      <c r="AM37" s="49" t="str">
        <f>IFERROR((VLOOKUP($AK37,[2]T_Datos!$B$3:$D$35,3,FALSE)),"Por favor diligenciar")</f>
        <v>O230117459920242775 </v>
      </c>
      <c r="AN37" s="49"/>
      <c r="AO37" s="49"/>
      <c r="AP37" s="44"/>
      <c r="AQ37" s="49"/>
      <c r="AR37" s="44"/>
      <c r="AS37" s="49"/>
      <c r="AT37" s="50"/>
      <c r="AU37" s="49"/>
      <c r="AV37" s="44"/>
      <c r="AW37" s="49"/>
      <c r="AX37" s="45">
        <f t="shared" si="2"/>
        <v>6</v>
      </c>
      <c r="AY37" s="45">
        <f t="shared" si="3"/>
        <v>180</v>
      </c>
      <c r="AZ37" s="51">
        <f t="shared" si="4"/>
        <v>30690000</v>
      </c>
      <c r="BA37" s="40" t="s">
        <v>91</v>
      </c>
      <c r="BB37" s="52" t="s">
        <v>351</v>
      </c>
      <c r="BC37" s="49" t="s">
        <v>352</v>
      </c>
      <c r="BD37" s="49" t="s">
        <v>94</v>
      </c>
      <c r="BE37" s="49" t="s">
        <v>95</v>
      </c>
      <c r="BF37" s="40" t="s">
        <v>145</v>
      </c>
      <c r="BG37" s="49"/>
      <c r="BH37" s="49"/>
      <c r="BI37" s="53" t="s">
        <v>353</v>
      </c>
      <c r="BJ37" s="54">
        <v>46037</v>
      </c>
      <c r="BK37" s="54" t="s">
        <v>354</v>
      </c>
      <c r="BL37" s="54">
        <v>46037</v>
      </c>
      <c r="BM37" s="44">
        <v>46038</v>
      </c>
      <c r="BN37" s="44">
        <v>46218</v>
      </c>
      <c r="BO37" s="55" t="s">
        <v>100</v>
      </c>
      <c r="BP37" s="56" t="s">
        <v>101</v>
      </c>
      <c r="BQ37" s="57">
        <v>20266820001143</v>
      </c>
      <c r="BR37" s="56">
        <v>3</v>
      </c>
    </row>
    <row r="38" spans="1:71" ht="51" customHeight="1" x14ac:dyDescent="0.2">
      <c r="A38" s="107">
        <v>34</v>
      </c>
      <c r="B38" s="40" t="s">
        <v>355</v>
      </c>
      <c r="C38" s="40" t="s">
        <v>356</v>
      </c>
      <c r="D38" s="41">
        <v>46033</v>
      </c>
      <c r="E38" s="42" t="s">
        <v>357</v>
      </c>
      <c r="F38" s="40" t="s">
        <v>82</v>
      </c>
      <c r="G38" s="40" t="s">
        <v>83</v>
      </c>
      <c r="H38" s="49" t="s">
        <v>358</v>
      </c>
      <c r="I38" s="40" t="s">
        <v>359</v>
      </c>
      <c r="J38" s="40">
        <v>145951</v>
      </c>
      <c r="K38" s="40">
        <v>66417</v>
      </c>
      <c r="L38" s="40" t="s">
        <v>360</v>
      </c>
      <c r="M38" s="40" t="s">
        <v>87</v>
      </c>
      <c r="N38" s="43">
        <v>1072446289</v>
      </c>
      <c r="O38" s="40">
        <v>9</v>
      </c>
      <c r="P38" s="40"/>
      <c r="Q38" s="40"/>
      <c r="R38" s="40"/>
      <c r="S38" s="40"/>
      <c r="T38" s="40"/>
      <c r="U38" s="40"/>
      <c r="V38" s="40"/>
      <c r="W38" s="40"/>
      <c r="X38" s="40" t="s">
        <v>361</v>
      </c>
      <c r="Y38" s="44">
        <v>46037</v>
      </c>
      <c r="Z38" s="44">
        <v>46038</v>
      </c>
      <c r="AA38" s="44">
        <v>46218</v>
      </c>
      <c r="AB38" s="40">
        <v>180</v>
      </c>
      <c r="AC38" s="45">
        <f t="shared" si="0"/>
        <v>6</v>
      </c>
      <c r="AD38" s="46">
        <v>17856000</v>
      </c>
      <c r="AE38" s="47">
        <f t="shared" si="1"/>
        <v>2976000</v>
      </c>
      <c r="AF38" s="48" t="s">
        <v>89</v>
      </c>
      <c r="AG38" s="49">
        <v>26</v>
      </c>
      <c r="AH38" s="44">
        <v>46028</v>
      </c>
      <c r="AI38" s="49">
        <v>27</v>
      </c>
      <c r="AJ38" s="44">
        <v>46038</v>
      </c>
      <c r="AK38" s="49" t="s">
        <v>90</v>
      </c>
      <c r="AL38" s="49" t="str">
        <f>IFERROR((VLOOKUP($AK38,[2]T_Datos!$B$3:$D$35,2,FALSE)),"Por favor diligenciar")</f>
        <v>Gestión pública local y gobierno confiable en Rafael Uribe Uribe </v>
      </c>
      <c r="AM38" s="49" t="str">
        <f>IFERROR((VLOOKUP($AK38,[2]T_Datos!$B$3:$D$35,3,FALSE)),"Por favor diligenciar")</f>
        <v>O230117459920242775 </v>
      </c>
      <c r="AN38" s="49"/>
      <c r="AO38" s="49"/>
      <c r="AP38" s="44"/>
      <c r="AQ38" s="49"/>
      <c r="AR38" s="44"/>
      <c r="AS38" s="49"/>
      <c r="AT38" s="50"/>
      <c r="AU38" s="49"/>
      <c r="AV38" s="44"/>
      <c r="AW38" s="49"/>
      <c r="AX38" s="45">
        <f t="shared" si="2"/>
        <v>6</v>
      </c>
      <c r="AY38" s="45">
        <f t="shared" si="3"/>
        <v>180</v>
      </c>
      <c r="AZ38" s="51">
        <f t="shared" si="4"/>
        <v>17856000</v>
      </c>
      <c r="BA38" s="40" t="s">
        <v>129</v>
      </c>
      <c r="BB38" s="52" t="s">
        <v>143</v>
      </c>
      <c r="BC38" s="49" t="s">
        <v>144</v>
      </c>
      <c r="BD38" s="49" t="s">
        <v>94</v>
      </c>
      <c r="BE38" s="49" t="s">
        <v>95</v>
      </c>
      <c r="BF38" s="40" t="s">
        <v>145</v>
      </c>
      <c r="BG38" s="49"/>
      <c r="BH38" s="49"/>
      <c r="BI38" s="53" t="s">
        <v>363</v>
      </c>
      <c r="BJ38" s="54">
        <v>46038</v>
      </c>
      <c r="BK38" s="54" t="s">
        <v>99</v>
      </c>
      <c r="BL38" s="54">
        <v>46037</v>
      </c>
      <c r="BM38" s="44">
        <v>46038</v>
      </c>
      <c r="BN38" s="44">
        <v>46218</v>
      </c>
      <c r="BO38" s="55" t="s">
        <v>362</v>
      </c>
      <c r="BP38" s="56" t="s">
        <v>101</v>
      </c>
      <c r="BQ38" s="57">
        <v>20266820001113</v>
      </c>
      <c r="BR38" s="56">
        <v>1</v>
      </c>
    </row>
    <row r="39" spans="1:71" ht="51" customHeight="1" x14ac:dyDescent="0.2">
      <c r="A39">
        <v>35</v>
      </c>
      <c r="B39" s="40" t="s">
        <v>364</v>
      </c>
      <c r="C39" s="40" t="s">
        <v>365</v>
      </c>
      <c r="D39" s="44">
        <v>46035</v>
      </c>
      <c r="E39" s="59" t="s">
        <v>366</v>
      </c>
      <c r="F39" s="49" t="s">
        <v>82</v>
      </c>
      <c r="G39" s="40" t="s">
        <v>83</v>
      </c>
      <c r="H39" s="40" t="s">
        <v>367</v>
      </c>
      <c r="I39" s="40" t="s">
        <v>368</v>
      </c>
      <c r="J39" s="40">
        <v>145927</v>
      </c>
      <c r="K39" s="40">
        <v>66409</v>
      </c>
      <c r="L39" s="40" t="s">
        <v>369</v>
      </c>
      <c r="M39" s="40" t="s">
        <v>87</v>
      </c>
      <c r="N39" s="43">
        <v>80811353</v>
      </c>
      <c r="O39" s="40">
        <v>6</v>
      </c>
      <c r="P39" s="40"/>
      <c r="Q39" s="40"/>
      <c r="R39" s="40"/>
      <c r="S39" s="40"/>
      <c r="T39" s="40"/>
      <c r="U39" s="40"/>
      <c r="V39" s="40"/>
      <c r="W39" s="40"/>
      <c r="X39" s="40" t="s">
        <v>370</v>
      </c>
      <c r="Y39" s="44">
        <v>46035</v>
      </c>
      <c r="Z39" s="44">
        <v>46038</v>
      </c>
      <c r="AA39" s="44">
        <v>46218</v>
      </c>
      <c r="AB39" s="40">
        <v>180</v>
      </c>
      <c r="AC39" s="45">
        <f t="shared" si="0"/>
        <v>6</v>
      </c>
      <c r="AD39" s="46">
        <v>42840000</v>
      </c>
      <c r="AE39" s="47">
        <f t="shared" si="1"/>
        <v>7140000</v>
      </c>
      <c r="AF39" s="48" t="s">
        <v>89</v>
      </c>
      <c r="AG39" s="49">
        <v>35</v>
      </c>
      <c r="AH39" s="44">
        <v>46028</v>
      </c>
      <c r="AI39" s="49">
        <v>31</v>
      </c>
      <c r="AJ39" s="44">
        <v>46038</v>
      </c>
      <c r="AK39" s="49" t="s">
        <v>90</v>
      </c>
      <c r="AL39" s="49" t="str">
        <f>IFERROR((VLOOKUP($AK39,[2]T_Datos!$B$3:$D$35,2,FALSE)),"Por favor diligenciar")</f>
        <v>Gestión pública local y gobierno confiable en Rafael Uribe Uribe </v>
      </c>
      <c r="AM39" s="49" t="str">
        <f>IFERROR((VLOOKUP($AK39,[2]T_Datos!$B$3:$D$35,3,FALSE)),"Por favor diligenciar")</f>
        <v>O230117459920242775 </v>
      </c>
      <c r="AN39" s="49"/>
      <c r="AO39" s="49"/>
      <c r="AP39" s="44"/>
      <c r="AQ39" s="49"/>
      <c r="AR39" s="44"/>
      <c r="AS39" s="49"/>
      <c r="AT39" s="50"/>
      <c r="AU39" s="49"/>
      <c r="AV39" s="44"/>
      <c r="AW39" s="49"/>
      <c r="AX39" s="45">
        <f t="shared" si="2"/>
        <v>6</v>
      </c>
      <c r="AY39" s="45">
        <f t="shared" si="3"/>
        <v>180</v>
      </c>
      <c r="AZ39" s="51">
        <f t="shared" si="4"/>
        <v>42840000</v>
      </c>
      <c r="BA39" s="40" t="s">
        <v>91</v>
      </c>
      <c r="BB39" s="52" t="s">
        <v>92</v>
      </c>
      <c r="BC39" s="49" t="s">
        <v>93</v>
      </c>
      <c r="BD39" s="49" t="s">
        <v>94</v>
      </c>
      <c r="BE39" s="49" t="s">
        <v>95</v>
      </c>
      <c r="BF39" s="40" t="s">
        <v>285</v>
      </c>
      <c r="BG39" s="49"/>
      <c r="BH39" s="49"/>
      <c r="BI39" s="53" t="s">
        <v>371</v>
      </c>
      <c r="BJ39" s="54">
        <v>46036</v>
      </c>
      <c r="BK39" s="54" t="s">
        <v>99</v>
      </c>
      <c r="BL39" s="54">
        <v>46037</v>
      </c>
      <c r="BM39" s="44">
        <v>46038</v>
      </c>
      <c r="BN39" s="44">
        <v>46218</v>
      </c>
      <c r="BO39" s="55" t="s">
        <v>100</v>
      </c>
      <c r="BP39" s="56" t="s">
        <v>101</v>
      </c>
      <c r="BQ39" s="57">
        <v>20266820001243</v>
      </c>
      <c r="BR39" s="56">
        <v>1</v>
      </c>
    </row>
    <row r="40" spans="1:71" ht="51" customHeight="1" x14ac:dyDescent="0.2">
      <c r="A40">
        <v>36</v>
      </c>
      <c r="B40" s="40" t="s">
        <v>372</v>
      </c>
      <c r="C40" s="40" t="s">
        <v>365</v>
      </c>
      <c r="D40" s="44">
        <v>46035</v>
      </c>
      <c r="E40" s="59" t="s">
        <v>366</v>
      </c>
      <c r="F40" s="49" t="s">
        <v>82</v>
      </c>
      <c r="G40" s="40" t="s">
        <v>83</v>
      </c>
      <c r="H40" s="40" t="s">
        <v>373</v>
      </c>
      <c r="I40" s="40" t="s">
        <v>368</v>
      </c>
      <c r="J40" s="40">
        <v>145927</v>
      </c>
      <c r="K40" s="40">
        <v>66409</v>
      </c>
      <c r="L40" s="40" t="s">
        <v>374</v>
      </c>
      <c r="M40" s="40" t="s">
        <v>87</v>
      </c>
      <c r="N40" s="43">
        <v>1033757165</v>
      </c>
      <c r="O40" s="40">
        <v>7</v>
      </c>
      <c r="P40" s="40"/>
      <c r="Q40" s="40"/>
      <c r="R40" s="40"/>
      <c r="S40" s="40"/>
      <c r="T40" s="40"/>
      <c r="U40" s="40"/>
      <c r="V40" s="40"/>
      <c r="W40" s="40"/>
      <c r="X40" s="40" t="s">
        <v>370</v>
      </c>
      <c r="Y40" s="44">
        <v>46037</v>
      </c>
      <c r="Z40" s="44">
        <v>46048</v>
      </c>
      <c r="AA40" s="44">
        <v>46228</v>
      </c>
      <c r="AB40" s="40">
        <v>180</v>
      </c>
      <c r="AC40" s="45">
        <f t="shared" si="0"/>
        <v>6</v>
      </c>
      <c r="AD40" s="46">
        <v>42840000</v>
      </c>
      <c r="AE40" s="47">
        <f t="shared" si="1"/>
        <v>7140000</v>
      </c>
      <c r="AF40" s="48" t="s">
        <v>89</v>
      </c>
      <c r="AG40" s="49">
        <v>35</v>
      </c>
      <c r="AH40" s="44">
        <v>46028</v>
      </c>
      <c r="AI40" s="49">
        <v>62</v>
      </c>
      <c r="AJ40" s="44">
        <v>46041</v>
      </c>
      <c r="AK40" s="49" t="s">
        <v>90</v>
      </c>
      <c r="AL40" s="49" t="str">
        <f>IFERROR((VLOOKUP($AK40,[2]T_Datos!$B$3:$D$35,2,FALSE)),"Por favor diligenciar")</f>
        <v>Gestión pública local y gobierno confiable en Rafael Uribe Uribe </v>
      </c>
      <c r="AM40" s="49" t="str">
        <f>IFERROR((VLOOKUP($AK40,[2]T_Datos!$B$3:$D$35,3,FALSE)),"Por favor diligenciar")</f>
        <v>O230117459920242775 </v>
      </c>
      <c r="AN40" s="49"/>
      <c r="AO40" s="49"/>
      <c r="AP40" s="44"/>
      <c r="AQ40" s="49"/>
      <c r="AR40" s="44"/>
      <c r="AS40" s="49"/>
      <c r="AT40" s="50"/>
      <c r="AU40" s="49"/>
      <c r="AV40" s="44"/>
      <c r="AW40" s="49"/>
      <c r="AX40" s="45">
        <f t="shared" si="2"/>
        <v>6</v>
      </c>
      <c r="AY40" s="45">
        <f t="shared" si="3"/>
        <v>180</v>
      </c>
      <c r="AZ40" s="51">
        <f t="shared" si="4"/>
        <v>42840000</v>
      </c>
      <c r="BA40" s="40" t="s">
        <v>91</v>
      </c>
      <c r="BB40" s="52" t="s">
        <v>92</v>
      </c>
      <c r="BC40" s="49" t="s">
        <v>93</v>
      </c>
      <c r="BD40" s="49" t="s">
        <v>94</v>
      </c>
      <c r="BE40" s="49" t="s">
        <v>95</v>
      </c>
      <c r="BF40" s="40" t="s">
        <v>285</v>
      </c>
      <c r="BG40" s="49"/>
      <c r="BH40" s="49"/>
      <c r="BI40" s="53" t="s">
        <v>371</v>
      </c>
      <c r="BJ40" s="54">
        <v>46040</v>
      </c>
      <c r="BK40" s="54" t="s">
        <v>99</v>
      </c>
      <c r="BL40" s="54">
        <v>46046</v>
      </c>
      <c r="BM40" s="44">
        <v>46048</v>
      </c>
      <c r="BN40" s="44">
        <v>46228</v>
      </c>
      <c r="BO40" s="55" t="s">
        <v>100</v>
      </c>
      <c r="BP40" s="56" t="s">
        <v>101</v>
      </c>
      <c r="BQ40" s="57">
        <v>20266820001243</v>
      </c>
      <c r="BR40" s="56">
        <v>1</v>
      </c>
      <c r="BS40" s="64"/>
    </row>
    <row r="41" spans="1:71" ht="51" customHeight="1" x14ac:dyDescent="0.2">
      <c r="A41" s="107">
        <v>37</v>
      </c>
      <c r="B41" s="40" t="s">
        <v>375</v>
      </c>
      <c r="C41" s="40" t="s">
        <v>365</v>
      </c>
      <c r="D41" s="44">
        <v>46035</v>
      </c>
      <c r="E41" s="59" t="s">
        <v>366</v>
      </c>
      <c r="F41" s="40" t="s">
        <v>82</v>
      </c>
      <c r="G41" s="40" t="s">
        <v>83</v>
      </c>
      <c r="H41" s="40" t="s">
        <v>376</v>
      </c>
      <c r="I41" s="40" t="s">
        <v>368</v>
      </c>
      <c r="J41" s="40">
        <v>145927</v>
      </c>
      <c r="K41" s="40">
        <v>66409</v>
      </c>
      <c r="L41" s="40" t="s">
        <v>377</v>
      </c>
      <c r="M41" s="40" t="s">
        <v>87</v>
      </c>
      <c r="N41" s="43">
        <v>53119341</v>
      </c>
      <c r="O41" s="40">
        <v>2</v>
      </c>
      <c r="P41" s="40"/>
      <c r="Q41" s="40"/>
      <c r="R41" s="40"/>
      <c r="S41" s="40"/>
      <c r="T41" s="40"/>
      <c r="U41" s="40"/>
      <c r="V41" s="40"/>
      <c r="W41" s="40"/>
      <c r="X41" s="40" t="s">
        <v>370</v>
      </c>
      <c r="Y41" s="44">
        <v>46037</v>
      </c>
      <c r="Z41" s="44">
        <v>46045</v>
      </c>
      <c r="AA41" s="44">
        <v>46225</v>
      </c>
      <c r="AB41" s="40">
        <v>180</v>
      </c>
      <c r="AC41" s="45">
        <f t="shared" si="0"/>
        <v>6</v>
      </c>
      <c r="AD41" s="46">
        <v>42840000</v>
      </c>
      <c r="AE41" s="47">
        <f t="shared" si="1"/>
        <v>7140000</v>
      </c>
      <c r="AF41" s="48" t="s">
        <v>89</v>
      </c>
      <c r="AG41" s="49">
        <v>35</v>
      </c>
      <c r="AH41" s="44">
        <v>46028</v>
      </c>
      <c r="AI41" s="49">
        <v>63</v>
      </c>
      <c r="AJ41" s="44">
        <v>46041</v>
      </c>
      <c r="AK41" s="49" t="s">
        <v>90</v>
      </c>
      <c r="AL41" s="49" t="str">
        <f>IFERROR((VLOOKUP($AK41,[2]T_Datos!$B$3:$D$35,2,FALSE)),"Por favor diligenciar")</f>
        <v>Gestión pública local y gobierno confiable en Rafael Uribe Uribe </v>
      </c>
      <c r="AM41" s="49" t="str">
        <f>IFERROR((VLOOKUP($AK41,[2]T_Datos!$B$3:$D$35,3,FALSE)),"Por favor diligenciar")</f>
        <v>O230117459920242775 </v>
      </c>
      <c r="AN41" s="49"/>
      <c r="AO41" s="49"/>
      <c r="AP41" s="44"/>
      <c r="AQ41" s="49"/>
      <c r="AR41" s="44"/>
      <c r="AS41" s="49"/>
      <c r="AT41" s="50"/>
      <c r="AU41" s="49"/>
      <c r="AV41" s="44"/>
      <c r="AW41" s="49"/>
      <c r="AX41" s="45">
        <f t="shared" si="2"/>
        <v>6</v>
      </c>
      <c r="AY41" s="45">
        <f t="shared" si="3"/>
        <v>180</v>
      </c>
      <c r="AZ41" s="51">
        <f t="shared" si="4"/>
        <v>42840000</v>
      </c>
      <c r="BA41" s="40" t="s">
        <v>91</v>
      </c>
      <c r="BB41" s="52" t="s">
        <v>92</v>
      </c>
      <c r="BC41" s="49" t="s">
        <v>93</v>
      </c>
      <c r="BD41" s="49" t="s">
        <v>94</v>
      </c>
      <c r="BE41" s="49" t="s">
        <v>95</v>
      </c>
      <c r="BF41" s="40" t="s">
        <v>285</v>
      </c>
      <c r="BG41" s="49"/>
      <c r="BH41" s="49"/>
      <c r="BI41" s="53" t="s">
        <v>371</v>
      </c>
      <c r="BJ41" s="54">
        <v>46040</v>
      </c>
      <c r="BK41" s="54" t="s">
        <v>99</v>
      </c>
      <c r="BL41" s="54">
        <v>46042</v>
      </c>
      <c r="BM41" s="44">
        <v>46045</v>
      </c>
      <c r="BN41" s="44">
        <v>46225</v>
      </c>
      <c r="BO41" s="55" t="s">
        <v>100</v>
      </c>
      <c r="BP41" s="56" t="s">
        <v>101</v>
      </c>
      <c r="BQ41" s="57">
        <v>20266820001243</v>
      </c>
      <c r="BR41" s="56">
        <v>1</v>
      </c>
    </row>
    <row r="42" spans="1:71" ht="51" customHeight="1" x14ac:dyDescent="0.2">
      <c r="A42">
        <v>38</v>
      </c>
      <c r="B42" s="40" t="s">
        <v>378</v>
      </c>
      <c r="C42" s="40" t="s">
        <v>365</v>
      </c>
      <c r="D42" s="44">
        <v>46035</v>
      </c>
      <c r="E42" s="59" t="s">
        <v>366</v>
      </c>
      <c r="F42" s="40" t="s">
        <v>82</v>
      </c>
      <c r="G42" s="40" t="s">
        <v>83</v>
      </c>
      <c r="H42" s="49" t="s">
        <v>379</v>
      </c>
      <c r="I42" s="40" t="s">
        <v>368</v>
      </c>
      <c r="J42" s="40">
        <v>145927</v>
      </c>
      <c r="K42" s="40">
        <v>66409</v>
      </c>
      <c r="L42" s="40" t="s">
        <v>380</v>
      </c>
      <c r="M42" s="40" t="s">
        <v>87</v>
      </c>
      <c r="N42" s="62">
        <v>1140819917</v>
      </c>
      <c r="O42" s="63">
        <v>4</v>
      </c>
      <c r="P42" s="40"/>
      <c r="Q42" s="40"/>
      <c r="R42" s="40"/>
      <c r="S42" s="40"/>
      <c r="T42" s="40"/>
      <c r="U42" s="40"/>
      <c r="V42" s="40"/>
      <c r="W42" s="40"/>
      <c r="X42" s="40" t="s">
        <v>370</v>
      </c>
      <c r="Y42" s="44">
        <v>46039</v>
      </c>
      <c r="Z42" s="44">
        <v>46045</v>
      </c>
      <c r="AA42" s="44">
        <v>46225</v>
      </c>
      <c r="AB42" s="40">
        <v>180</v>
      </c>
      <c r="AC42" s="45">
        <f t="shared" si="0"/>
        <v>6</v>
      </c>
      <c r="AD42" s="46">
        <v>42840000</v>
      </c>
      <c r="AE42" s="47">
        <f t="shared" si="1"/>
        <v>7140000</v>
      </c>
      <c r="AF42" s="48" t="s">
        <v>89</v>
      </c>
      <c r="AG42" s="49">
        <v>35</v>
      </c>
      <c r="AH42" s="44">
        <v>46028</v>
      </c>
      <c r="AI42" s="49">
        <v>97</v>
      </c>
      <c r="AJ42" s="44">
        <v>46041</v>
      </c>
      <c r="AK42" s="49" t="s">
        <v>90</v>
      </c>
      <c r="AL42" s="49" t="str">
        <f>IFERROR((VLOOKUP($AK42,[2]T_Datos!$B$3:$D$35,2,FALSE)),"Por favor diligenciar")</f>
        <v>Gestión pública local y gobierno confiable en Rafael Uribe Uribe </v>
      </c>
      <c r="AM42" s="49" t="str">
        <f>IFERROR((VLOOKUP($AK42,[2]T_Datos!$B$3:$D$35,3,FALSE)),"Por favor diligenciar")</f>
        <v>O230117459920242775 </v>
      </c>
      <c r="AN42" s="49"/>
      <c r="AO42" s="49"/>
      <c r="AP42" s="44"/>
      <c r="AQ42" s="49"/>
      <c r="AR42" s="44"/>
      <c r="AS42" s="49"/>
      <c r="AT42" s="50"/>
      <c r="AU42" s="49"/>
      <c r="AV42" s="44"/>
      <c r="AW42" s="49"/>
      <c r="AX42" s="45">
        <f t="shared" si="2"/>
        <v>6</v>
      </c>
      <c r="AY42" s="45">
        <f t="shared" si="3"/>
        <v>180</v>
      </c>
      <c r="AZ42" s="51">
        <f t="shared" si="4"/>
        <v>42840000</v>
      </c>
      <c r="BA42" s="40" t="s">
        <v>91</v>
      </c>
      <c r="BB42" s="52" t="s">
        <v>92</v>
      </c>
      <c r="BC42" s="49" t="s">
        <v>93</v>
      </c>
      <c r="BD42" s="49" t="s">
        <v>94</v>
      </c>
      <c r="BE42" s="49" t="s">
        <v>95</v>
      </c>
      <c r="BF42" s="40" t="s">
        <v>285</v>
      </c>
      <c r="BG42" s="49"/>
      <c r="BH42" s="49"/>
      <c r="BI42" s="53" t="s">
        <v>371</v>
      </c>
      <c r="BJ42" s="54">
        <v>46043</v>
      </c>
      <c r="BK42" s="54" t="s">
        <v>99</v>
      </c>
      <c r="BL42" s="54">
        <v>46039</v>
      </c>
      <c r="BM42" s="44">
        <v>46045</v>
      </c>
      <c r="BN42" s="44">
        <v>46225</v>
      </c>
      <c r="BO42" s="55" t="s">
        <v>100</v>
      </c>
      <c r="BP42" s="56" t="s">
        <v>101</v>
      </c>
      <c r="BQ42" s="57">
        <v>20266820001243</v>
      </c>
      <c r="BR42" s="56">
        <v>1</v>
      </c>
    </row>
    <row r="43" spans="1:71" ht="51" customHeight="1" x14ac:dyDescent="0.2">
      <c r="A43">
        <v>39</v>
      </c>
      <c r="B43" s="40" t="s">
        <v>381</v>
      </c>
      <c r="C43" s="40" t="s">
        <v>365</v>
      </c>
      <c r="D43" s="44">
        <v>46035</v>
      </c>
      <c r="E43" s="59" t="s">
        <v>366</v>
      </c>
      <c r="F43" s="49" t="s">
        <v>82</v>
      </c>
      <c r="G43" s="40" t="s">
        <v>83</v>
      </c>
      <c r="H43" s="40" t="s">
        <v>382</v>
      </c>
      <c r="I43" s="40" t="s">
        <v>368</v>
      </c>
      <c r="J43" s="40">
        <v>145927</v>
      </c>
      <c r="K43" s="40">
        <v>66409</v>
      </c>
      <c r="L43" s="40" t="s">
        <v>383</v>
      </c>
      <c r="M43" s="40" t="s">
        <v>87</v>
      </c>
      <c r="N43" s="62">
        <v>53178369</v>
      </c>
      <c r="O43" s="63">
        <v>1</v>
      </c>
      <c r="P43" s="40"/>
      <c r="Q43" s="40"/>
      <c r="R43" s="40"/>
      <c r="S43" s="40"/>
      <c r="T43" s="40"/>
      <c r="U43" s="40"/>
      <c r="V43" s="40"/>
      <c r="W43" s="40"/>
      <c r="X43" s="40" t="s">
        <v>370</v>
      </c>
      <c r="Y43" s="44">
        <v>46036</v>
      </c>
      <c r="Z43" s="44">
        <v>46041</v>
      </c>
      <c r="AA43" s="44">
        <v>46221</v>
      </c>
      <c r="AB43" s="40">
        <v>180</v>
      </c>
      <c r="AC43" s="45">
        <f t="shared" si="0"/>
        <v>6</v>
      </c>
      <c r="AD43" s="46">
        <v>42840000</v>
      </c>
      <c r="AE43" s="47">
        <f t="shared" si="1"/>
        <v>7140000</v>
      </c>
      <c r="AF43" s="48" t="s">
        <v>89</v>
      </c>
      <c r="AG43" s="49">
        <v>35</v>
      </c>
      <c r="AH43" s="44">
        <v>46028</v>
      </c>
      <c r="AI43" s="49">
        <v>47</v>
      </c>
      <c r="AJ43" s="44">
        <v>46038</v>
      </c>
      <c r="AK43" s="49" t="s">
        <v>90</v>
      </c>
      <c r="AL43" s="49" t="str">
        <f>IFERROR((VLOOKUP($AK43,[2]T_Datos!$B$3:$D$35,2,FALSE)),"Por favor diligenciar")</f>
        <v>Gestión pública local y gobierno confiable en Rafael Uribe Uribe </v>
      </c>
      <c r="AM43" s="49" t="str">
        <f>IFERROR((VLOOKUP($AK43,[2]T_Datos!$B$3:$D$35,3,FALSE)),"Por favor diligenciar")</f>
        <v>O230117459920242775 </v>
      </c>
      <c r="AN43" s="49"/>
      <c r="AO43" s="49"/>
      <c r="AP43" s="44"/>
      <c r="AQ43" s="49"/>
      <c r="AR43" s="44"/>
      <c r="AS43" s="49"/>
      <c r="AT43" s="50"/>
      <c r="AU43" s="49"/>
      <c r="AV43" s="44"/>
      <c r="AW43" s="49"/>
      <c r="AX43" s="45">
        <f t="shared" si="2"/>
        <v>6</v>
      </c>
      <c r="AY43" s="45">
        <f t="shared" si="3"/>
        <v>180</v>
      </c>
      <c r="AZ43" s="51">
        <f t="shared" si="4"/>
        <v>42840000</v>
      </c>
      <c r="BA43" s="40" t="s">
        <v>91</v>
      </c>
      <c r="BB43" s="52" t="s">
        <v>92</v>
      </c>
      <c r="BC43" s="49" t="s">
        <v>93</v>
      </c>
      <c r="BD43" s="49" t="s">
        <v>94</v>
      </c>
      <c r="BE43" s="49" t="s">
        <v>95</v>
      </c>
      <c r="BF43" s="40" t="s">
        <v>285</v>
      </c>
      <c r="BG43" s="49"/>
      <c r="BH43" s="49"/>
      <c r="BI43" s="53" t="s">
        <v>371</v>
      </c>
      <c r="BJ43" s="54">
        <v>46040</v>
      </c>
      <c r="BK43" s="54" t="s">
        <v>99</v>
      </c>
      <c r="BL43" s="54">
        <v>46037</v>
      </c>
      <c r="BM43" s="44">
        <v>46041</v>
      </c>
      <c r="BN43" s="44">
        <v>46221</v>
      </c>
      <c r="BO43" s="55" t="s">
        <v>100</v>
      </c>
      <c r="BP43" s="56" t="s">
        <v>101</v>
      </c>
      <c r="BQ43" s="57">
        <v>20266820001243</v>
      </c>
      <c r="BR43" s="56">
        <v>1</v>
      </c>
    </row>
    <row r="44" spans="1:71" ht="51" customHeight="1" x14ac:dyDescent="0.2">
      <c r="A44" s="107">
        <v>40</v>
      </c>
      <c r="B44" s="40" t="s">
        <v>384</v>
      </c>
      <c r="C44" s="40" t="s">
        <v>385</v>
      </c>
      <c r="D44" s="41">
        <v>46035</v>
      </c>
      <c r="E44" s="42" t="s">
        <v>386</v>
      </c>
      <c r="F44" s="40" t="s">
        <v>82</v>
      </c>
      <c r="G44" s="40" t="s">
        <v>83</v>
      </c>
      <c r="H44" s="49" t="s">
        <v>387</v>
      </c>
      <c r="I44" s="40" t="s">
        <v>388</v>
      </c>
      <c r="J44" s="40">
        <v>145467</v>
      </c>
      <c r="K44" s="40">
        <v>69074</v>
      </c>
      <c r="L44" s="40" t="s">
        <v>389</v>
      </c>
      <c r="M44" s="40" t="s">
        <v>87</v>
      </c>
      <c r="N44" s="43">
        <v>37840594</v>
      </c>
      <c r="O44" s="40">
        <v>1</v>
      </c>
      <c r="P44" s="40"/>
      <c r="Q44" s="40"/>
      <c r="R44" s="40"/>
      <c r="S44" s="40"/>
      <c r="T44" s="40"/>
      <c r="U44" s="40"/>
      <c r="V44" s="40"/>
      <c r="W44" s="40"/>
      <c r="X44" s="40" t="s">
        <v>390</v>
      </c>
      <c r="Y44" s="44">
        <v>46036</v>
      </c>
      <c r="Z44" s="44">
        <v>46038</v>
      </c>
      <c r="AA44" s="44">
        <v>46371</v>
      </c>
      <c r="AB44" s="40">
        <v>330</v>
      </c>
      <c r="AC44" s="45">
        <f t="shared" si="0"/>
        <v>11</v>
      </c>
      <c r="AD44" s="46">
        <v>124300000</v>
      </c>
      <c r="AE44" s="47">
        <f t="shared" si="1"/>
        <v>11300000</v>
      </c>
      <c r="AF44" s="48" t="s">
        <v>89</v>
      </c>
      <c r="AG44" s="49">
        <v>63</v>
      </c>
      <c r="AH44" s="44">
        <v>46030</v>
      </c>
      <c r="AI44" s="49">
        <v>28</v>
      </c>
      <c r="AJ44" s="44">
        <v>46037</v>
      </c>
      <c r="AK44" s="49" t="s">
        <v>90</v>
      </c>
      <c r="AL44" s="49" t="str">
        <f>IFERROR((VLOOKUP($AK44,[2]T_Datos!$B$3:$D$35,2,FALSE)),"Por favor diligenciar")</f>
        <v>Gestión pública local y gobierno confiable en Rafael Uribe Uribe </v>
      </c>
      <c r="AM44" s="49" t="str">
        <f>IFERROR((VLOOKUP($AK44,[2]T_Datos!$B$3:$D$35,3,FALSE)),"Por favor diligenciar")</f>
        <v>O230117459920242775 </v>
      </c>
      <c r="AN44" s="49"/>
      <c r="AO44" s="49"/>
      <c r="AP44" s="44"/>
      <c r="AQ44" s="49"/>
      <c r="AR44" s="44"/>
      <c r="AS44" s="49"/>
      <c r="AT44" s="50"/>
      <c r="AU44" s="49"/>
      <c r="AV44" s="44"/>
      <c r="AW44" s="49"/>
      <c r="AX44" s="45">
        <f t="shared" si="2"/>
        <v>11</v>
      </c>
      <c r="AY44" s="45">
        <f t="shared" si="3"/>
        <v>330</v>
      </c>
      <c r="AZ44" s="51">
        <f t="shared" si="4"/>
        <v>124300000</v>
      </c>
      <c r="BA44" s="40" t="s">
        <v>91</v>
      </c>
      <c r="BB44" s="52" t="s">
        <v>154</v>
      </c>
      <c r="BC44" s="49" t="s">
        <v>391</v>
      </c>
      <c r="BD44" s="49" t="s">
        <v>94</v>
      </c>
      <c r="BE44" s="49" t="s">
        <v>95</v>
      </c>
      <c r="BF44" s="40" t="s">
        <v>392</v>
      </c>
      <c r="BG44" s="49"/>
      <c r="BH44" s="49"/>
      <c r="BI44" s="53" t="s">
        <v>393</v>
      </c>
      <c r="BJ44" s="54">
        <v>46038</v>
      </c>
      <c r="BK44" s="54" t="s">
        <v>99</v>
      </c>
      <c r="BL44" s="54">
        <v>46037</v>
      </c>
      <c r="BM44" s="44">
        <v>46038</v>
      </c>
      <c r="BN44" s="44">
        <v>46371</v>
      </c>
      <c r="BO44" s="55" t="s">
        <v>100</v>
      </c>
      <c r="BP44" s="56" t="s">
        <v>158</v>
      </c>
      <c r="BQ44" s="57" t="s">
        <v>155</v>
      </c>
      <c r="BR44" s="56">
        <v>1</v>
      </c>
      <c r="BS44" s="64"/>
    </row>
    <row r="45" spans="1:71" ht="51" customHeight="1" x14ac:dyDescent="0.2">
      <c r="A45">
        <v>41</v>
      </c>
      <c r="B45" s="40" t="s">
        <v>394</v>
      </c>
      <c r="C45" s="40" t="s">
        <v>395</v>
      </c>
      <c r="D45" s="41">
        <v>46036</v>
      </c>
      <c r="E45" s="42" t="s">
        <v>396</v>
      </c>
      <c r="F45" s="40" t="s">
        <v>82</v>
      </c>
      <c r="G45" s="40" t="s">
        <v>83</v>
      </c>
      <c r="H45" s="40" t="s">
        <v>397</v>
      </c>
      <c r="I45" s="40" t="s">
        <v>398</v>
      </c>
      <c r="J45" s="40">
        <v>145794</v>
      </c>
      <c r="K45" s="40">
        <v>65325</v>
      </c>
      <c r="L45" s="40" t="s">
        <v>399</v>
      </c>
      <c r="M45" s="40" t="s">
        <v>87</v>
      </c>
      <c r="N45" s="43">
        <v>52974542</v>
      </c>
      <c r="O45" s="40">
        <v>9</v>
      </c>
      <c r="P45" s="40"/>
      <c r="Q45" s="40"/>
      <c r="R45" s="40"/>
      <c r="S45" s="40"/>
      <c r="T45" s="40"/>
      <c r="U45" s="40"/>
      <c r="V45" s="40"/>
      <c r="W45" s="40"/>
      <c r="X45" s="40" t="s">
        <v>400</v>
      </c>
      <c r="Y45" s="44">
        <v>46037</v>
      </c>
      <c r="Z45" s="44">
        <v>46044</v>
      </c>
      <c r="AA45" s="44">
        <v>46286</v>
      </c>
      <c r="AB45" s="40">
        <v>240</v>
      </c>
      <c r="AC45" s="45">
        <f t="shared" si="0"/>
        <v>8</v>
      </c>
      <c r="AD45" s="46">
        <v>73600000</v>
      </c>
      <c r="AE45" s="47">
        <f t="shared" si="1"/>
        <v>9200000</v>
      </c>
      <c r="AF45" s="48" t="s">
        <v>89</v>
      </c>
      <c r="AG45" s="49">
        <v>32</v>
      </c>
      <c r="AH45" s="44">
        <v>46030</v>
      </c>
      <c r="AI45" s="49">
        <v>69</v>
      </c>
      <c r="AJ45" s="44">
        <v>46041</v>
      </c>
      <c r="AK45" s="49" t="s">
        <v>90</v>
      </c>
      <c r="AL45" s="49" t="str">
        <f>IFERROR((VLOOKUP($AK45,[2]T_Datos!$B$3:$D$35,2,FALSE)),"Por favor diligenciar")</f>
        <v>Gestión pública local y gobierno confiable en Rafael Uribe Uribe </v>
      </c>
      <c r="AM45" s="49" t="str">
        <f>IFERROR((VLOOKUP($AK45,[2]T_Datos!$B$3:$D$35,3,FALSE)),"Por favor diligenciar")</f>
        <v>O230117459920242775 </v>
      </c>
      <c r="AN45" s="49"/>
      <c r="AO45" s="49"/>
      <c r="AP45" s="44"/>
      <c r="AQ45" s="49"/>
      <c r="AR45" s="44"/>
      <c r="AS45" s="49"/>
      <c r="AT45" s="50"/>
      <c r="AU45" s="49"/>
      <c r="AV45" s="44"/>
      <c r="AW45" s="49"/>
      <c r="AX45" s="45">
        <f t="shared" si="2"/>
        <v>8</v>
      </c>
      <c r="AY45" s="45">
        <f t="shared" si="3"/>
        <v>240</v>
      </c>
      <c r="AZ45" s="51">
        <f t="shared" si="4"/>
        <v>73600000</v>
      </c>
      <c r="BA45" s="40" t="s">
        <v>91</v>
      </c>
      <c r="BB45" s="52" t="s">
        <v>154</v>
      </c>
      <c r="BC45" s="49" t="s">
        <v>401</v>
      </c>
      <c r="BD45" s="49" t="s">
        <v>94</v>
      </c>
      <c r="BE45" s="49" t="s">
        <v>95</v>
      </c>
      <c r="BF45" s="40" t="s">
        <v>402</v>
      </c>
      <c r="BG45" s="49"/>
      <c r="BH45" s="49"/>
      <c r="BI45" s="53" t="s">
        <v>403</v>
      </c>
      <c r="BJ45" s="54">
        <v>46043</v>
      </c>
      <c r="BK45" s="54" t="s">
        <v>99</v>
      </c>
      <c r="BL45" s="54">
        <v>46037</v>
      </c>
      <c r="BM45" s="44">
        <v>46044</v>
      </c>
      <c r="BN45" s="44">
        <v>46286</v>
      </c>
      <c r="BO45" s="55" t="s">
        <v>100</v>
      </c>
      <c r="BP45" s="56" t="s">
        <v>158</v>
      </c>
      <c r="BQ45" s="57" t="s">
        <v>155</v>
      </c>
      <c r="BR45" s="56">
        <v>1</v>
      </c>
    </row>
    <row r="46" spans="1:71" ht="51" customHeight="1" x14ac:dyDescent="0.2">
      <c r="A46">
        <v>42</v>
      </c>
      <c r="B46" s="40" t="s">
        <v>404</v>
      </c>
      <c r="C46" s="40" t="s">
        <v>405</v>
      </c>
      <c r="D46" s="41">
        <v>46035</v>
      </c>
      <c r="E46" s="42" t="s">
        <v>406</v>
      </c>
      <c r="F46" s="40" t="s">
        <v>82</v>
      </c>
      <c r="G46" s="40" t="s">
        <v>83</v>
      </c>
      <c r="H46" s="40" t="s">
        <v>407</v>
      </c>
      <c r="I46" s="40" t="s">
        <v>408</v>
      </c>
      <c r="J46" s="40">
        <v>145872</v>
      </c>
      <c r="K46" s="40">
        <v>65314</v>
      </c>
      <c r="L46" s="40" t="s">
        <v>409</v>
      </c>
      <c r="M46" s="40" t="s">
        <v>87</v>
      </c>
      <c r="N46" s="62">
        <v>39695130</v>
      </c>
      <c r="O46" s="40">
        <v>3</v>
      </c>
      <c r="P46" s="40"/>
      <c r="Q46" s="40"/>
      <c r="R46" s="40"/>
      <c r="S46" s="40"/>
      <c r="T46" s="40"/>
      <c r="U46" s="40"/>
      <c r="V46" s="40"/>
      <c r="W46" s="40"/>
      <c r="X46" s="40" t="s">
        <v>410</v>
      </c>
      <c r="Y46" s="44">
        <v>46036</v>
      </c>
      <c r="Z46" s="44">
        <v>46063</v>
      </c>
      <c r="AA46" s="44">
        <v>46243</v>
      </c>
      <c r="AB46" s="40">
        <v>180</v>
      </c>
      <c r="AC46" s="45">
        <f t="shared" si="0"/>
        <v>6</v>
      </c>
      <c r="AD46" s="46">
        <v>16500000</v>
      </c>
      <c r="AE46" s="47">
        <f t="shared" si="1"/>
        <v>2750000</v>
      </c>
      <c r="AF46" s="48" t="s">
        <v>89</v>
      </c>
      <c r="AG46" s="49">
        <v>92</v>
      </c>
      <c r="AH46" s="44">
        <v>46030</v>
      </c>
      <c r="AI46" s="49">
        <v>1102</v>
      </c>
      <c r="AJ46" s="44">
        <v>46057</v>
      </c>
      <c r="AK46" s="49" t="s">
        <v>411</v>
      </c>
      <c r="AL46" s="49" t="str">
        <f>IFERROR((VLOOKUP($AK46,[2]T_Datos!$B$3:$D$35,2,FALSE)),"Por favor diligenciar")</f>
        <v>Gestores de convivencia en Rafael Uribe Uribe </v>
      </c>
      <c r="AM46" s="49" t="str">
        <f>IFERROR((VLOOKUP($AK46,[2]T_Datos!$B$3:$D$35,3,FALSE)),"Por favor diligenciar")</f>
        <v>O230117459920242710 </v>
      </c>
      <c r="AN46" s="49"/>
      <c r="AO46" s="49"/>
      <c r="AP46" s="44"/>
      <c r="AQ46" s="49"/>
      <c r="AR46" s="44"/>
      <c r="AS46" s="49"/>
      <c r="AT46" s="50"/>
      <c r="AU46" s="49"/>
      <c r="AV46" s="44"/>
      <c r="AW46" s="49"/>
      <c r="AX46" s="45">
        <f t="shared" si="2"/>
        <v>6</v>
      </c>
      <c r="AY46" s="45">
        <f t="shared" si="3"/>
        <v>180</v>
      </c>
      <c r="AZ46" s="51">
        <f t="shared" si="4"/>
        <v>16500000</v>
      </c>
      <c r="BA46" s="40" t="s">
        <v>129</v>
      </c>
      <c r="BB46" s="52" t="s">
        <v>412</v>
      </c>
      <c r="BC46" s="49" t="s">
        <v>413</v>
      </c>
      <c r="BD46" s="49" t="s">
        <v>94</v>
      </c>
      <c r="BE46" s="49" t="s">
        <v>95</v>
      </c>
      <c r="BF46" s="40" t="s">
        <v>414</v>
      </c>
      <c r="BG46" s="49"/>
      <c r="BH46" s="49"/>
      <c r="BI46" s="53" t="s">
        <v>415</v>
      </c>
      <c r="BJ46" s="54">
        <v>46037</v>
      </c>
      <c r="BK46" s="54" t="s">
        <v>416</v>
      </c>
      <c r="BL46" s="54">
        <v>46037</v>
      </c>
      <c r="BM46" s="44">
        <v>46063</v>
      </c>
      <c r="BN46" s="44">
        <v>46243</v>
      </c>
      <c r="BO46" s="55" t="s">
        <v>362</v>
      </c>
      <c r="BP46" s="56" t="s">
        <v>101</v>
      </c>
      <c r="BQ46" s="57">
        <v>20266820001163</v>
      </c>
      <c r="BR46" s="56">
        <v>5</v>
      </c>
    </row>
    <row r="47" spans="1:71" ht="51" customHeight="1" x14ac:dyDescent="0.2">
      <c r="A47" s="107">
        <v>43</v>
      </c>
      <c r="B47" s="40" t="s">
        <v>417</v>
      </c>
      <c r="C47" s="40" t="s">
        <v>405</v>
      </c>
      <c r="D47" s="41">
        <v>46035</v>
      </c>
      <c r="E47" s="42" t="s">
        <v>406</v>
      </c>
      <c r="F47" s="40" t="s">
        <v>82</v>
      </c>
      <c r="G47" s="40" t="s">
        <v>83</v>
      </c>
      <c r="H47" s="40" t="s">
        <v>418</v>
      </c>
      <c r="I47" s="40" t="s">
        <v>408</v>
      </c>
      <c r="J47" s="40">
        <v>145872</v>
      </c>
      <c r="K47" s="40">
        <v>65314</v>
      </c>
      <c r="L47" s="40" t="s">
        <v>419</v>
      </c>
      <c r="M47" s="40" t="s">
        <v>87</v>
      </c>
      <c r="N47" s="43">
        <v>1000346902</v>
      </c>
      <c r="O47" s="40">
        <v>5</v>
      </c>
      <c r="P47" s="40"/>
      <c r="Q47" s="40"/>
      <c r="R47" s="40"/>
      <c r="S47" s="40"/>
      <c r="T47" s="40"/>
      <c r="U47" s="40"/>
      <c r="V47" s="40"/>
      <c r="W47" s="40"/>
      <c r="X47" s="40" t="s">
        <v>410</v>
      </c>
      <c r="Y47" s="44">
        <v>46036</v>
      </c>
      <c r="Z47" s="44">
        <v>46055</v>
      </c>
      <c r="AA47" s="44">
        <v>46235</v>
      </c>
      <c r="AB47" s="40">
        <v>180</v>
      </c>
      <c r="AC47" s="45">
        <f t="shared" si="0"/>
        <v>6</v>
      </c>
      <c r="AD47" s="46">
        <v>16500000</v>
      </c>
      <c r="AE47" s="47">
        <f t="shared" si="1"/>
        <v>2750000</v>
      </c>
      <c r="AF47" s="48" t="s">
        <v>89</v>
      </c>
      <c r="AG47" s="49">
        <v>92</v>
      </c>
      <c r="AH47" s="44">
        <v>46030</v>
      </c>
      <c r="AI47" s="49">
        <v>29</v>
      </c>
      <c r="AJ47" s="44">
        <v>46038</v>
      </c>
      <c r="AK47" s="49" t="s">
        <v>411</v>
      </c>
      <c r="AL47" s="49" t="str">
        <f>IFERROR((VLOOKUP($AK47,[2]T_Datos!$B$3:$D$35,2,FALSE)),"Por favor diligenciar")</f>
        <v>Gestores de convivencia en Rafael Uribe Uribe </v>
      </c>
      <c r="AM47" s="49" t="str">
        <f>IFERROR((VLOOKUP($AK47,[2]T_Datos!$B$3:$D$35,3,FALSE)),"Por favor diligenciar")</f>
        <v>O230117459920242710 </v>
      </c>
      <c r="AN47" s="49"/>
      <c r="AO47" s="49"/>
      <c r="AP47" s="44"/>
      <c r="AQ47" s="49"/>
      <c r="AR47" s="44"/>
      <c r="AS47" s="49"/>
      <c r="AT47" s="50"/>
      <c r="AU47" s="49"/>
      <c r="AV47" s="44"/>
      <c r="AW47" s="49"/>
      <c r="AX47" s="45">
        <f t="shared" si="2"/>
        <v>6</v>
      </c>
      <c r="AY47" s="45">
        <f t="shared" si="3"/>
        <v>180</v>
      </c>
      <c r="AZ47" s="51">
        <f t="shared" si="4"/>
        <v>16500000</v>
      </c>
      <c r="BA47" s="40" t="s">
        <v>129</v>
      </c>
      <c r="BB47" s="52" t="s">
        <v>412</v>
      </c>
      <c r="BC47" s="49" t="s">
        <v>413</v>
      </c>
      <c r="BD47" s="49" t="s">
        <v>94</v>
      </c>
      <c r="BE47" s="49" t="s">
        <v>95</v>
      </c>
      <c r="BF47" s="40" t="s">
        <v>414</v>
      </c>
      <c r="BG47" s="49"/>
      <c r="BH47" s="49"/>
      <c r="BI47" s="53" t="s">
        <v>415</v>
      </c>
      <c r="BJ47" s="54">
        <v>46043</v>
      </c>
      <c r="BK47" s="54" t="s">
        <v>416</v>
      </c>
      <c r="BL47" s="54">
        <v>46039</v>
      </c>
      <c r="BM47" s="44">
        <v>46055</v>
      </c>
      <c r="BN47" s="44">
        <v>46235</v>
      </c>
      <c r="BO47" s="55" t="s">
        <v>362</v>
      </c>
      <c r="BP47" s="56" t="s">
        <v>101</v>
      </c>
      <c r="BQ47" s="57">
        <v>20266820001163</v>
      </c>
      <c r="BR47" s="56">
        <v>5</v>
      </c>
      <c r="BS47" s="64"/>
    </row>
    <row r="48" spans="1:71" ht="51" customHeight="1" x14ac:dyDescent="0.2">
      <c r="A48">
        <v>44</v>
      </c>
      <c r="B48" s="40" t="s">
        <v>420</v>
      </c>
      <c r="C48" s="40" t="s">
        <v>405</v>
      </c>
      <c r="D48" s="41">
        <v>46035</v>
      </c>
      <c r="E48" s="42" t="s">
        <v>406</v>
      </c>
      <c r="F48" s="40" t="s">
        <v>82</v>
      </c>
      <c r="G48" s="40" t="s">
        <v>83</v>
      </c>
      <c r="H48" s="40" t="s">
        <v>421</v>
      </c>
      <c r="I48" s="40" t="s">
        <v>408</v>
      </c>
      <c r="J48" s="40">
        <v>145872</v>
      </c>
      <c r="K48" s="40">
        <v>65314</v>
      </c>
      <c r="L48" s="40" t="s">
        <v>422</v>
      </c>
      <c r="M48" s="40" t="s">
        <v>87</v>
      </c>
      <c r="N48" s="43">
        <v>53002331</v>
      </c>
      <c r="O48" s="40">
        <v>5</v>
      </c>
      <c r="P48" s="40"/>
      <c r="Q48" s="40"/>
      <c r="R48" s="40"/>
      <c r="S48" s="40"/>
      <c r="T48" s="40"/>
      <c r="U48" s="40"/>
      <c r="V48" s="40"/>
      <c r="W48" s="40"/>
      <c r="X48" s="40" t="s">
        <v>410</v>
      </c>
      <c r="Y48" s="44">
        <v>46036</v>
      </c>
      <c r="Z48" s="44">
        <v>46055</v>
      </c>
      <c r="AA48" s="44">
        <v>46235</v>
      </c>
      <c r="AB48" s="40">
        <v>180</v>
      </c>
      <c r="AC48" s="45">
        <f t="shared" si="0"/>
        <v>6</v>
      </c>
      <c r="AD48" s="46">
        <v>16500000</v>
      </c>
      <c r="AE48" s="47">
        <f t="shared" si="1"/>
        <v>2750000</v>
      </c>
      <c r="AF48" s="48" t="s">
        <v>89</v>
      </c>
      <c r="AG48" s="49">
        <v>92</v>
      </c>
      <c r="AH48" s="44">
        <v>46030</v>
      </c>
      <c r="AI48" s="49">
        <v>784</v>
      </c>
      <c r="AJ48" s="44">
        <v>46055</v>
      </c>
      <c r="AK48" s="49" t="s">
        <v>411</v>
      </c>
      <c r="AL48" s="49" t="str">
        <f>IFERROR((VLOOKUP($AK48,[2]T_Datos!$B$3:$D$35,2,FALSE)),"Por favor diligenciar")</f>
        <v>Gestores de convivencia en Rafael Uribe Uribe </v>
      </c>
      <c r="AM48" s="49" t="str">
        <f>IFERROR((VLOOKUP($AK48,[2]T_Datos!$B$3:$D$35,3,FALSE)),"Por favor diligenciar")</f>
        <v>O230117459920242710 </v>
      </c>
      <c r="AN48" s="49"/>
      <c r="AO48" s="49"/>
      <c r="AP48" s="44"/>
      <c r="AQ48" s="49"/>
      <c r="AR48" s="44"/>
      <c r="AS48" s="49"/>
      <c r="AT48" s="50"/>
      <c r="AU48" s="49"/>
      <c r="AV48" s="44"/>
      <c r="AW48" s="49"/>
      <c r="AX48" s="45">
        <f t="shared" si="2"/>
        <v>6</v>
      </c>
      <c r="AY48" s="45">
        <f t="shared" si="3"/>
        <v>180</v>
      </c>
      <c r="AZ48" s="51">
        <f t="shared" si="4"/>
        <v>16500000</v>
      </c>
      <c r="BA48" s="40" t="s">
        <v>129</v>
      </c>
      <c r="BB48" s="52" t="s">
        <v>412</v>
      </c>
      <c r="BC48" s="49" t="s">
        <v>413</v>
      </c>
      <c r="BD48" s="49" t="s">
        <v>94</v>
      </c>
      <c r="BE48" s="49" t="s">
        <v>95</v>
      </c>
      <c r="BF48" s="40" t="s">
        <v>414</v>
      </c>
      <c r="BG48" s="49"/>
      <c r="BH48" s="49"/>
      <c r="BI48" s="53" t="s">
        <v>415</v>
      </c>
      <c r="BJ48" s="54">
        <v>46037</v>
      </c>
      <c r="BK48" s="54" t="s">
        <v>416</v>
      </c>
      <c r="BL48" s="54">
        <v>46037</v>
      </c>
      <c r="BM48" s="44">
        <v>46055</v>
      </c>
      <c r="BN48" s="44">
        <v>46235</v>
      </c>
      <c r="BO48" s="55" t="s">
        <v>362</v>
      </c>
      <c r="BP48" s="56" t="s">
        <v>101</v>
      </c>
      <c r="BQ48" s="57">
        <v>20266820001163</v>
      </c>
      <c r="BR48" s="56">
        <v>5</v>
      </c>
      <c r="BS48" s="64"/>
    </row>
    <row r="49" spans="1:72" ht="51" customHeight="1" x14ac:dyDescent="0.2">
      <c r="A49">
        <v>45</v>
      </c>
      <c r="B49" s="40" t="s">
        <v>423</v>
      </c>
      <c r="C49" s="40" t="s">
        <v>405</v>
      </c>
      <c r="D49" s="41">
        <v>46035</v>
      </c>
      <c r="E49" s="42" t="s">
        <v>406</v>
      </c>
      <c r="F49" s="40" t="s">
        <v>82</v>
      </c>
      <c r="G49" s="40" t="s">
        <v>83</v>
      </c>
      <c r="H49" s="40" t="s">
        <v>424</v>
      </c>
      <c r="I49" s="40" t="s">
        <v>408</v>
      </c>
      <c r="J49" s="40">
        <v>145872</v>
      </c>
      <c r="K49" s="40">
        <v>65314</v>
      </c>
      <c r="L49" s="40" t="s">
        <v>425</v>
      </c>
      <c r="M49" s="40" t="s">
        <v>87</v>
      </c>
      <c r="N49" s="43">
        <v>83248535</v>
      </c>
      <c r="O49" s="40">
        <v>6</v>
      </c>
      <c r="P49" s="40"/>
      <c r="Q49" s="40"/>
      <c r="R49" s="40"/>
      <c r="S49" s="40"/>
      <c r="T49" s="40"/>
      <c r="U49" s="40"/>
      <c r="V49" s="40"/>
      <c r="W49" s="40"/>
      <c r="X49" s="40" t="s">
        <v>410</v>
      </c>
      <c r="Y49" s="44">
        <v>46036</v>
      </c>
      <c r="Z49" s="44">
        <v>46064</v>
      </c>
      <c r="AA49" s="44">
        <v>46244</v>
      </c>
      <c r="AB49" s="40">
        <v>180</v>
      </c>
      <c r="AC49" s="45">
        <f t="shared" si="0"/>
        <v>6</v>
      </c>
      <c r="AD49" s="46">
        <v>16500000</v>
      </c>
      <c r="AE49" s="47">
        <f t="shared" si="1"/>
        <v>2750000</v>
      </c>
      <c r="AF49" s="48" t="s">
        <v>89</v>
      </c>
      <c r="AG49" s="49">
        <v>92</v>
      </c>
      <c r="AH49" s="44">
        <v>46030</v>
      </c>
      <c r="AI49" s="49">
        <v>1131</v>
      </c>
      <c r="AJ49" s="44">
        <v>46062</v>
      </c>
      <c r="AK49" s="49" t="s">
        <v>411</v>
      </c>
      <c r="AL49" s="49" t="str">
        <f>IFERROR((VLOOKUP($AK49,[2]T_Datos!$B$3:$D$35,2,FALSE)),"Por favor diligenciar")</f>
        <v>Gestores de convivencia en Rafael Uribe Uribe </v>
      </c>
      <c r="AM49" s="49" t="str">
        <f>IFERROR((VLOOKUP($AK49,[2]T_Datos!$B$3:$D$35,3,FALSE)),"Por favor diligenciar")</f>
        <v>O230117459920242710 </v>
      </c>
      <c r="AN49" s="49"/>
      <c r="AO49" s="49"/>
      <c r="AP49" s="44"/>
      <c r="AQ49" s="49"/>
      <c r="AR49" s="44"/>
      <c r="AS49" s="49"/>
      <c r="AT49" s="50"/>
      <c r="AU49" s="49"/>
      <c r="AV49" s="44"/>
      <c r="AW49" s="49"/>
      <c r="AX49" s="45">
        <f t="shared" si="2"/>
        <v>6</v>
      </c>
      <c r="AY49" s="45">
        <f t="shared" si="3"/>
        <v>180</v>
      </c>
      <c r="AZ49" s="51">
        <f t="shared" si="4"/>
        <v>16500000</v>
      </c>
      <c r="BA49" s="40" t="s">
        <v>129</v>
      </c>
      <c r="BB49" s="52" t="s">
        <v>412</v>
      </c>
      <c r="BC49" s="49" t="s">
        <v>413</v>
      </c>
      <c r="BD49" s="49" t="s">
        <v>94</v>
      </c>
      <c r="BE49" s="49" t="s">
        <v>95</v>
      </c>
      <c r="BF49" s="40" t="s">
        <v>414</v>
      </c>
      <c r="BG49" s="49"/>
      <c r="BH49" s="49"/>
      <c r="BI49" s="53" t="s">
        <v>415</v>
      </c>
      <c r="BJ49" s="54">
        <v>46043</v>
      </c>
      <c r="BK49" s="54" t="s">
        <v>416</v>
      </c>
      <c r="BL49" s="54">
        <v>46037</v>
      </c>
      <c r="BM49" s="44">
        <v>46064</v>
      </c>
      <c r="BN49" s="44">
        <v>46244</v>
      </c>
      <c r="BO49" s="55" t="s">
        <v>362</v>
      </c>
      <c r="BP49" s="56" t="s">
        <v>101</v>
      </c>
      <c r="BQ49" s="57">
        <v>20266820001163</v>
      </c>
      <c r="BR49" s="56">
        <v>5</v>
      </c>
      <c r="BS49" s="64"/>
      <c r="BT49" s="67"/>
    </row>
    <row r="50" spans="1:72" ht="51" customHeight="1" x14ac:dyDescent="0.2">
      <c r="A50" s="107">
        <v>46</v>
      </c>
      <c r="B50" s="40" t="s">
        <v>426</v>
      </c>
      <c r="C50" s="40" t="s">
        <v>405</v>
      </c>
      <c r="D50" s="41">
        <v>46035</v>
      </c>
      <c r="E50" s="42" t="s">
        <v>406</v>
      </c>
      <c r="F50" s="40" t="s">
        <v>82</v>
      </c>
      <c r="G50" s="40" t="s">
        <v>83</v>
      </c>
      <c r="H50" s="40" t="s">
        <v>427</v>
      </c>
      <c r="I50" s="40" t="s">
        <v>408</v>
      </c>
      <c r="J50" s="40">
        <v>145872</v>
      </c>
      <c r="K50" s="40">
        <v>65314</v>
      </c>
      <c r="L50" s="40" t="s">
        <v>428</v>
      </c>
      <c r="M50" s="40" t="s">
        <v>87</v>
      </c>
      <c r="N50" s="43">
        <v>1012451954</v>
      </c>
      <c r="O50" s="40">
        <v>0</v>
      </c>
      <c r="P50" s="40"/>
      <c r="Q50" s="40"/>
      <c r="R50" s="40"/>
      <c r="S50" s="40"/>
      <c r="T50" s="40"/>
      <c r="U50" s="40"/>
      <c r="V50" s="40"/>
      <c r="W50" s="40"/>
      <c r="X50" s="40" t="s">
        <v>410</v>
      </c>
      <c r="Y50" s="44">
        <v>46035</v>
      </c>
      <c r="Z50" s="44">
        <v>46055</v>
      </c>
      <c r="AA50" s="44">
        <v>46235</v>
      </c>
      <c r="AB50" s="40">
        <v>180</v>
      </c>
      <c r="AC50" s="45">
        <f t="shared" si="0"/>
        <v>6</v>
      </c>
      <c r="AD50" s="46">
        <v>16500000</v>
      </c>
      <c r="AE50" s="47">
        <f t="shared" si="1"/>
        <v>2750000</v>
      </c>
      <c r="AF50" s="48" t="s">
        <v>89</v>
      </c>
      <c r="AG50" s="49">
        <v>92</v>
      </c>
      <c r="AH50" s="44">
        <v>46030</v>
      </c>
      <c r="AI50" s="49">
        <v>780</v>
      </c>
      <c r="AJ50" s="44">
        <v>46055</v>
      </c>
      <c r="AK50" s="49" t="s">
        <v>411</v>
      </c>
      <c r="AL50" s="49" t="str">
        <f>IFERROR((VLOOKUP($AK50,[2]T_Datos!$B$3:$D$35,2,FALSE)),"Por favor diligenciar")</f>
        <v>Gestores de convivencia en Rafael Uribe Uribe </v>
      </c>
      <c r="AM50" s="49" t="str">
        <f>IFERROR((VLOOKUP($AK50,[2]T_Datos!$B$3:$D$35,3,FALSE)),"Por favor diligenciar")</f>
        <v>O230117459920242710 </v>
      </c>
      <c r="AN50" s="49"/>
      <c r="AO50" s="49"/>
      <c r="AP50" s="44"/>
      <c r="AQ50" s="49"/>
      <c r="AR50" s="44"/>
      <c r="AS50" s="49"/>
      <c r="AT50" s="50"/>
      <c r="AU50" s="49"/>
      <c r="AV50" s="44"/>
      <c r="AW50" s="49"/>
      <c r="AX50" s="45">
        <f t="shared" si="2"/>
        <v>6</v>
      </c>
      <c r="AY50" s="45">
        <f t="shared" si="3"/>
        <v>180</v>
      </c>
      <c r="AZ50" s="51">
        <f t="shared" si="4"/>
        <v>16500000</v>
      </c>
      <c r="BA50" s="40" t="s">
        <v>129</v>
      </c>
      <c r="BB50" s="52" t="s">
        <v>412</v>
      </c>
      <c r="BC50" s="49" t="s">
        <v>413</v>
      </c>
      <c r="BD50" s="49" t="s">
        <v>94</v>
      </c>
      <c r="BE50" s="49" t="s">
        <v>95</v>
      </c>
      <c r="BF50" s="40" t="s">
        <v>414</v>
      </c>
      <c r="BG50" s="49"/>
      <c r="BH50" s="49"/>
      <c r="BI50" s="53" t="s">
        <v>415</v>
      </c>
      <c r="BJ50" s="54">
        <v>46037</v>
      </c>
      <c r="BK50" s="54" t="s">
        <v>416</v>
      </c>
      <c r="BL50" s="54">
        <v>46036</v>
      </c>
      <c r="BM50" s="44">
        <v>46055</v>
      </c>
      <c r="BN50" s="44">
        <v>46235</v>
      </c>
      <c r="BO50" s="55" t="s">
        <v>362</v>
      </c>
      <c r="BP50" s="56" t="s">
        <v>101</v>
      </c>
      <c r="BQ50" s="57">
        <v>20266820001163</v>
      </c>
      <c r="BR50" s="56">
        <v>5</v>
      </c>
    </row>
    <row r="51" spans="1:72" ht="51" customHeight="1" x14ac:dyDescent="0.2">
      <c r="A51">
        <v>47</v>
      </c>
      <c r="B51" s="40" t="s">
        <v>429</v>
      </c>
      <c r="C51" s="49" t="s">
        <v>430</v>
      </c>
      <c r="D51" s="41">
        <v>46036</v>
      </c>
      <c r="E51" s="42" t="s">
        <v>431</v>
      </c>
      <c r="F51" s="40" t="s">
        <v>82</v>
      </c>
      <c r="G51" s="40" t="s">
        <v>83</v>
      </c>
      <c r="H51" s="49" t="s">
        <v>432</v>
      </c>
      <c r="I51" s="49" t="s">
        <v>433</v>
      </c>
      <c r="J51" s="40">
        <v>145963</v>
      </c>
      <c r="K51" s="40">
        <v>68365</v>
      </c>
      <c r="L51" s="40" t="s">
        <v>434</v>
      </c>
      <c r="M51" s="40" t="s">
        <v>87</v>
      </c>
      <c r="N51" s="43">
        <v>1026272955</v>
      </c>
      <c r="O51" s="40">
        <v>0</v>
      </c>
      <c r="P51" s="40"/>
      <c r="Q51" s="40"/>
      <c r="R51" s="40"/>
      <c r="S51" s="40"/>
      <c r="T51" s="40"/>
      <c r="U51" s="40"/>
      <c r="V51" s="40"/>
      <c r="W51" s="40"/>
      <c r="X51" s="40" t="s">
        <v>435</v>
      </c>
      <c r="Y51" s="44">
        <v>46039</v>
      </c>
      <c r="Z51" s="44">
        <v>46049</v>
      </c>
      <c r="AA51" s="44">
        <v>46382</v>
      </c>
      <c r="AB51" s="40">
        <v>330</v>
      </c>
      <c r="AC51" s="45">
        <f t="shared" si="0"/>
        <v>11</v>
      </c>
      <c r="AD51" s="46">
        <v>67100000</v>
      </c>
      <c r="AE51" s="47">
        <f t="shared" si="1"/>
        <v>6100000</v>
      </c>
      <c r="AF51" s="48" t="s">
        <v>89</v>
      </c>
      <c r="AG51" s="49">
        <v>15</v>
      </c>
      <c r="AH51" s="44">
        <v>46029</v>
      </c>
      <c r="AI51" s="49">
        <v>132</v>
      </c>
      <c r="AJ51" s="44">
        <v>46044</v>
      </c>
      <c r="AK51" s="49" t="s">
        <v>90</v>
      </c>
      <c r="AL51" s="49" t="str">
        <f>IFERROR((VLOOKUP($AK51,[2]T_Datos!$B$3:$D$35,2,FALSE)),"Por favor diligenciar")</f>
        <v>Gestión pública local y gobierno confiable en Rafael Uribe Uribe </v>
      </c>
      <c r="AM51" s="49" t="str">
        <f>IFERROR((VLOOKUP($AK51,[2]T_Datos!$B$3:$D$35,3,FALSE)),"Por favor diligenciar")</f>
        <v>O230117459920242775 </v>
      </c>
      <c r="AN51" s="49"/>
      <c r="AO51" s="49"/>
      <c r="AP51" s="44"/>
      <c r="AQ51" s="49"/>
      <c r="AR51" s="44"/>
      <c r="AS51" s="49"/>
      <c r="AT51" s="50"/>
      <c r="AU51" s="49"/>
      <c r="AV51" s="44"/>
      <c r="AW51" s="49"/>
      <c r="AX51" s="45">
        <f t="shared" si="2"/>
        <v>11</v>
      </c>
      <c r="AY51" s="45">
        <f t="shared" si="3"/>
        <v>330</v>
      </c>
      <c r="AZ51" s="51">
        <f t="shared" si="4"/>
        <v>67100000</v>
      </c>
      <c r="BA51" s="40" t="s">
        <v>91</v>
      </c>
      <c r="BB51" s="52" t="s">
        <v>436</v>
      </c>
      <c r="BC51" s="49" t="s">
        <v>302</v>
      </c>
      <c r="BD51" s="49" t="s">
        <v>94</v>
      </c>
      <c r="BE51" s="49" t="s">
        <v>95</v>
      </c>
      <c r="BF51" s="40" t="s">
        <v>437</v>
      </c>
      <c r="BG51" s="49"/>
      <c r="BH51" s="49"/>
      <c r="BI51" s="53" t="s">
        <v>438</v>
      </c>
      <c r="BJ51" s="54">
        <v>46048</v>
      </c>
      <c r="BK51" s="54" t="s">
        <v>99</v>
      </c>
      <c r="BL51" s="54">
        <v>46042</v>
      </c>
      <c r="BM51" s="44">
        <v>46049</v>
      </c>
      <c r="BN51" s="44">
        <v>46382</v>
      </c>
      <c r="BO51" s="55" t="s">
        <v>100</v>
      </c>
      <c r="BP51" s="56" t="s">
        <v>101</v>
      </c>
      <c r="BQ51" s="57">
        <v>20266820000993</v>
      </c>
      <c r="BR51" s="56">
        <v>1</v>
      </c>
    </row>
    <row r="52" spans="1:72" ht="51" customHeight="1" x14ac:dyDescent="0.2">
      <c r="A52">
        <v>48</v>
      </c>
      <c r="B52" s="40" t="s">
        <v>439</v>
      </c>
      <c r="C52" s="40" t="s">
        <v>430</v>
      </c>
      <c r="D52" s="41">
        <v>46036</v>
      </c>
      <c r="E52" s="42" t="s">
        <v>431</v>
      </c>
      <c r="F52" s="40" t="s">
        <v>82</v>
      </c>
      <c r="G52" s="40" t="s">
        <v>83</v>
      </c>
      <c r="H52" s="49" t="s">
        <v>440</v>
      </c>
      <c r="I52" s="49" t="s">
        <v>433</v>
      </c>
      <c r="J52" s="40">
        <v>145963</v>
      </c>
      <c r="K52" s="40">
        <v>68365</v>
      </c>
      <c r="L52" s="40" t="s">
        <v>441</v>
      </c>
      <c r="M52" s="40" t="s">
        <v>87</v>
      </c>
      <c r="N52" s="43">
        <v>1033721213</v>
      </c>
      <c r="O52" s="40">
        <v>7</v>
      </c>
      <c r="P52" s="40"/>
      <c r="Q52" s="40"/>
      <c r="R52" s="40"/>
      <c r="S52" s="40"/>
      <c r="T52" s="40"/>
      <c r="U52" s="40"/>
      <c r="V52" s="40"/>
      <c r="W52" s="40"/>
      <c r="X52" s="40" t="s">
        <v>435</v>
      </c>
      <c r="Y52" s="44">
        <v>46039</v>
      </c>
      <c r="Z52" s="44">
        <v>46058</v>
      </c>
      <c r="AA52" s="44">
        <v>46391</v>
      </c>
      <c r="AB52" s="40">
        <v>330</v>
      </c>
      <c r="AC52" s="45">
        <f t="shared" si="0"/>
        <v>11</v>
      </c>
      <c r="AD52" s="46">
        <v>67100000</v>
      </c>
      <c r="AE52" s="47">
        <f t="shared" si="1"/>
        <v>6100000</v>
      </c>
      <c r="AF52" s="48" t="s">
        <v>89</v>
      </c>
      <c r="AG52" s="49">
        <v>15</v>
      </c>
      <c r="AH52" s="44">
        <v>46029</v>
      </c>
      <c r="AI52" s="49">
        <v>133</v>
      </c>
      <c r="AJ52" s="44">
        <v>46044</v>
      </c>
      <c r="AK52" s="49" t="s">
        <v>90</v>
      </c>
      <c r="AL52" s="49" t="str">
        <f>IFERROR((VLOOKUP($AK52,[2]T_Datos!$B$3:$D$35,2,FALSE)),"Por favor diligenciar")</f>
        <v>Gestión pública local y gobierno confiable en Rafael Uribe Uribe </v>
      </c>
      <c r="AM52" s="49" t="str">
        <f>IFERROR((VLOOKUP($AK52,[2]T_Datos!$B$3:$D$35,3,FALSE)),"Por favor diligenciar")</f>
        <v>O230117459920242775 </v>
      </c>
      <c r="AN52" s="49"/>
      <c r="AO52" s="49"/>
      <c r="AP52" s="44"/>
      <c r="AQ52" s="49"/>
      <c r="AR52" s="44"/>
      <c r="AS52" s="49"/>
      <c r="AT52" s="50"/>
      <c r="AU52" s="49"/>
      <c r="AV52" s="44"/>
      <c r="AW52" s="49"/>
      <c r="AX52" s="45">
        <f t="shared" si="2"/>
        <v>11</v>
      </c>
      <c r="AY52" s="45">
        <f t="shared" si="3"/>
        <v>330</v>
      </c>
      <c r="AZ52" s="51">
        <f t="shared" si="4"/>
        <v>67100000</v>
      </c>
      <c r="BA52" s="40" t="s">
        <v>91</v>
      </c>
      <c r="BB52" s="52" t="s">
        <v>436</v>
      </c>
      <c r="BC52" s="49" t="s">
        <v>302</v>
      </c>
      <c r="BD52" s="49" t="s">
        <v>94</v>
      </c>
      <c r="BE52" s="49" t="s">
        <v>95</v>
      </c>
      <c r="BF52" s="40" t="s">
        <v>437</v>
      </c>
      <c r="BG52" s="49"/>
      <c r="BH52" s="49"/>
      <c r="BI52" s="53" t="s">
        <v>438</v>
      </c>
      <c r="BJ52" s="54">
        <v>46041</v>
      </c>
      <c r="BK52" s="54" t="s">
        <v>99</v>
      </c>
      <c r="BL52" s="54">
        <v>46071</v>
      </c>
      <c r="BM52" s="44">
        <v>46058</v>
      </c>
      <c r="BN52" s="44">
        <v>46391</v>
      </c>
      <c r="BO52" s="55" t="s">
        <v>100</v>
      </c>
      <c r="BP52" s="56" t="s">
        <v>101</v>
      </c>
      <c r="BQ52" s="57">
        <v>20266820000993</v>
      </c>
      <c r="BR52" s="56">
        <v>1</v>
      </c>
    </row>
    <row r="53" spans="1:72" ht="51" customHeight="1" x14ac:dyDescent="0.2">
      <c r="A53" s="107">
        <v>49</v>
      </c>
      <c r="B53" s="40" t="s">
        <v>442</v>
      </c>
      <c r="C53" s="40" t="s">
        <v>443</v>
      </c>
      <c r="D53" s="44">
        <v>46036</v>
      </c>
      <c r="E53" s="59" t="s">
        <v>444</v>
      </c>
      <c r="F53" s="49" t="s">
        <v>82</v>
      </c>
      <c r="G53" s="40" t="s">
        <v>83</v>
      </c>
      <c r="H53" s="40" t="s">
        <v>445</v>
      </c>
      <c r="I53" s="40" t="s">
        <v>446</v>
      </c>
      <c r="J53" s="40">
        <v>145886</v>
      </c>
      <c r="K53" s="40">
        <v>65307</v>
      </c>
      <c r="L53" s="40" t="s">
        <v>447</v>
      </c>
      <c r="M53" s="40" t="s">
        <v>87</v>
      </c>
      <c r="N53" s="43">
        <v>94473848</v>
      </c>
      <c r="O53" s="40">
        <v>1</v>
      </c>
      <c r="P53" s="40"/>
      <c r="Q53" s="40"/>
      <c r="R53" s="40"/>
      <c r="S53" s="40"/>
      <c r="T53" s="40"/>
      <c r="U53" s="40"/>
      <c r="V53" s="40"/>
      <c r="W53" s="40"/>
      <c r="X53" s="40" t="s">
        <v>448</v>
      </c>
      <c r="Y53" s="44">
        <v>46037</v>
      </c>
      <c r="Z53" s="44">
        <v>46041</v>
      </c>
      <c r="AA53" s="44">
        <v>46374</v>
      </c>
      <c r="AB53" s="40">
        <v>330</v>
      </c>
      <c r="AC53" s="45">
        <f t="shared" si="0"/>
        <v>11</v>
      </c>
      <c r="AD53" s="46">
        <v>79200000</v>
      </c>
      <c r="AE53" s="47">
        <f t="shared" si="1"/>
        <v>7200000</v>
      </c>
      <c r="AF53" s="48" t="s">
        <v>89</v>
      </c>
      <c r="AG53" s="49">
        <v>79</v>
      </c>
      <c r="AH53" s="44">
        <v>46030</v>
      </c>
      <c r="AI53" s="49">
        <v>54</v>
      </c>
      <c r="AJ53" s="44">
        <v>46038</v>
      </c>
      <c r="AK53" s="49" t="s">
        <v>90</v>
      </c>
      <c r="AL53" s="49" t="str">
        <f>IFERROR((VLOOKUP($AK53,[2]T_Datos!$B$3:$D$35,2,FALSE)),"Por favor diligenciar")</f>
        <v>Gestión pública local y gobierno confiable en Rafael Uribe Uribe </v>
      </c>
      <c r="AM53" s="49" t="str">
        <f>IFERROR((VLOOKUP($AK53,[2]T_Datos!$B$3:$D$35,3,FALSE)),"Por favor diligenciar")</f>
        <v>O230117459920242775 </v>
      </c>
      <c r="AN53" s="49"/>
      <c r="AO53" s="49"/>
      <c r="AP53" s="44"/>
      <c r="AQ53" s="49"/>
      <c r="AR53" s="44"/>
      <c r="AS53" s="49"/>
      <c r="AT53" s="50"/>
      <c r="AU53" s="49"/>
      <c r="AV53" s="44"/>
      <c r="AW53" s="49"/>
      <c r="AX53" s="45">
        <f t="shared" si="2"/>
        <v>11</v>
      </c>
      <c r="AY53" s="45">
        <f t="shared" si="3"/>
        <v>330</v>
      </c>
      <c r="AZ53" s="51">
        <f t="shared" si="4"/>
        <v>79200000</v>
      </c>
      <c r="BA53" s="40" t="s">
        <v>91</v>
      </c>
      <c r="BB53" s="52" t="s">
        <v>154</v>
      </c>
      <c r="BC53" s="49" t="s">
        <v>449</v>
      </c>
      <c r="BD53" s="49" t="s">
        <v>94</v>
      </c>
      <c r="BE53" s="49" t="s">
        <v>95</v>
      </c>
      <c r="BF53" s="40" t="s">
        <v>450</v>
      </c>
      <c r="BG53" s="49"/>
      <c r="BH53" s="49"/>
      <c r="BI53" s="53" t="s">
        <v>451</v>
      </c>
      <c r="BJ53" s="54">
        <v>46040</v>
      </c>
      <c r="BK53" s="54" t="s">
        <v>99</v>
      </c>
      <c r="BL53" s="54">
        <v>46039</v>
      </c>
      <c r="BM53" s="44">
        <v>46041</v>
      </c>
      <c r="BN53" s="44">
        <v>46374</v>
      </c>
      <c r="BO53" s="55" t="s">
        <v>100</v>
      </c>
      <c r="BP53" s="56" t="s">
        <v>158</v>
      </c>
      <c r="BQ53" s="57" t="s">
        <v>155</v>
      </c>
      <c r="BR53" s="56">
        <v>1</v>
      </c>
      <c r="BS53" s="64"/>
    </row>
    <row r="54" spans="1:72" ht="51" customHeight="1" x14ac:dyDescent="0.25">
      <c r="A54">
        <v>50</v>
      </c>
      <c r="B54" s="40" t="s">
        <v>452</v>
      </c>
      <c r="C54" s="40" t="s">
        <v>453</v>
      </c>
      <c r="D54" s="44">
        <v>46036</v>
      </c>
      <c r="E54" s="59" t="s">
        <v>454</v>
      </c>
      <c r="F54" s="49" t="s">
        <v>82</v>
      </c>
      <c r="G54" s="40" t="s">
        <v>83</v>
      </c>
      <c r="H54" s="40" t="s">
        <v>455</v>
      </c>
      <c r="I54" s="40" t="s">
        <v>456</v>
      </c>
      <c r="J54" s="40">
        <v>145887</v>
      </c>
      <c r="K54" s="40">
        <v>68548</v>
      </c>
      <c r="L54" s="40" t="s">
        <v>457</v>
      </c>
      <c r="M54" s="40" t="s">
        <v>87</v>
      </c>
      <c r="N54" s="43">
        <v>1074132829</v>
      </c>
      <c r="O54" s="40">
        <v>5</v>
      </c>
      <c r="P54" s="40"/>
      <c r="Q54" s="40"/>
      <c r="R54" s="40"/>
      <c r="S54" s="40"/>
      <c r="T54" s="40"/>
      <c r="U54" s="40"/>
      <c r="V54" s="40"/>
      <c r="W54" s="40"/>
      <c r="X54" s="40" t="s">
        <v>458</v>
      </c>
      <c r="Y54" s="44">
        <v>46038</v>
      </c>
      <c r="Z54" s="44">
        <v>46062</v>
      </c>
      <c r="AA54" s="44">
        <v>46242</v>
      </c>
      <c r="AB54" s="40">
        <v>180</v>
      </c>
      <c r="AC54" s="45">
        <f t="shared" si="0"/>
        <v>6</v>
      </c>
      <c r="AD54" s="46">
        <v>31200000</v>
      </c>
      <c r="AE54" s="47">
        <f t="shared" si="1"/>
        <v>5200000</v>
      </c>
      <c r="AF54" s="48" t="s">
        <v>89</v>
      </c>
      <c r="AG54" s="49">
        <v>80</v>
      </c>
      <c r="AH54" s="44">
        <v>46030</v>
      </c>
      <c r="AI54" s="49">
        <v>844</v>
      </c>
      <c r="AJ54" s="44">
        <v>46055</v>
      </c>
      <c r="AK54" s="49" t="s">
        <v>90</v>
      </c>
      <c r="AL54" s="49" t="str">
        <f>IFERROR((VLOOKUP($AK54,[2]T_Datos!$B$3:$D$35,2,FALSE)),"Por favor diligenciar")</f>
        <v>Gestión pública local y gobierno confiable en Rafael Uribe Uribe </v>
      </c>
      <c r="AM54" s="49" t="str">
        <f>IFERROR((VLOOKUP($AK54,[2]T_Datos!$B$3:$D$35,3,FALSE)),"Por favor diligenciar")</f>
        <v>O230117459920242775 </v>
      </c>
      <c r="AN54" s="49"/>
      <c r="AO54" s="49"/>
      <c r="AP54" s="44"/>
      <c r="AQ54" s="49"/>
      <c r="AR54" s="44"/>
      <c r="AS54" s="49"/>
      <c r="AT54" s="50"/>
      <c r="AU54" s="49"/>
      <c r="AV54" s="44"/>
      <c r="AW54" s="49"/>
      <c r="AX54" s="45">
        <f t="shared" si="2"/>
        <v>6</v>
      </c>
      <c r="AY54" s="45">
        <f t="shared" si="3"/>
        <v>180</v>
      </c>
      <c r="AZ54" s="51">
        <f t="shared" si="4"/>
        <v>31200000</v>
      </c>
      <c r="BA54" s="40" t="s">
        <v>91</v>
      </c>
      <c r="BB54" s="52" t="s">
        <v>143</v>
      </c>
      <c r="BC54" s="49" t="s">
        <v>449</v>
      </c>
      <c r="BD54" s="49" t="s">
        <v>94</v>
      </c>
      <c r="BE54" s="49" t="s">
        <v>95</v>
      </c>
      <c r="BF54" s="40" t="s">
        <v>450</v>
      </c>
      <c r="BG54" s="49"/>
      <c r="BH54" s="49"/>
      <c r="BI54" s="53" t="s">
        <v>459</v>
      </c>
      <c r="BJ54" s="54">
        <v>46042</v>
      </c>
      <c r="BK54" s="54" t="s">
        <v>99</v>
      </c>
      <c r="BL54" s="54">
        <v>46038</v>
      </c>
      <c r="BM54" s="44">
        <v>46062</v>
      </c>
      <c r="BN54" s="44">
        <v>46242</v>
      </c>
      <c r="BO54" s="55" t="s">
        <v>100</v>
      </c>
      <c r="BP54" s="56" t="s">
        <v>101</v>
      </c>
      <c r="BQ54" s="57">
        <v>20266820001113</v>
      </c>
      <c r="BR54" s="56">
        <v>1</v>
      </c>
      <c r="BS54" s="64"/>
      <c r="BT54" s="68"/>
    </row>
    <row r="55" spans="1:72" ht="51" customHeight="1" x14ac:dyDescent="0.2">
      <c r="A55">
        <v>51</v>
      </c>
      <c r="B55" s="40" t="s">
        <v>460</v>
      </c>
      <c r="C55" s="40" t="s">
        <v>461</v>
      </c>
      <c r="D55" s="44">
        <v>46036</v>
      </c>
      <c r="E55" s="59" t="s">
        <v>462</v>
      </c>
      <c r="F55" s="49" t="s">
        <v>82</v>
      </c>
      <c r="G55" s="40" t="s">
        <v>83</v>
      </c>
      <c r="H55" s="40" t="s">
        <v>463</v>
      </c>
      <c r="I55" s="40" t="s">
        <v>464</v>
      </c>
      <c r="J55" s="40">
        <v>145888</v>
      </c>
      <c r="K55" s="40">
        <v>65306</v>
      </c>
      <c r="L55" s="40" t="s">
        <v>465</v>
      </c>
      <c r="M55" s="40" t="s">
        <v>87</v>
      </c>
      <c r="N55" s="43">
        <v>1192923790</v>
      </c>
      <c r="O55" s="40">
        <v>1</v>
      </c>
      <c r="P55" s="40"/>
      <c r="Q55" s="40"/>
      <c r="R55" s="40"/>
      <c r="S55" s="40"/>
      <c r="T55" s="40"/>
      <c r="U55" s="40"/>
      <c r="V55" s="40"/>
      <c r="W55" s="40"/>
      <c r="X55" s="40" t="s">
        <v>466</v>
      </c>
      <c r="Y55" s="44">
        <v>46038</v>
      </c>
      <c r="Z55" s="44">
        <v>46055</v>
      </c>
      <c r="AA55" s="44">
        <v>46235</v>
      </c>
      <c r="AB55" s="40">
        <v>180</v>
      </c>
      <c r="AC55" s="45">
        <f t="shared" si="0"/>
        <v>6</v>
      </c>
      <c r="AD55" s="46">
        <v>30690000</v>
      </c>
      <c r="AE55" s="47">
        <f t="shared" si="1"/>
        <v>5115000</v>
      </c>
      <c r="AF55" s="48" t="s">
        <v>89</v>
      </c>
      <c r="AG55" s="49">
        <v>81</v>
      </c>
      <c r="AH55" s="44">
        <v>46030</v>
      </c>
      <c r="AI55" s="49">
        <v>1041</v>
      </c>
      <c r="AJ55" s="44">
        <v>46055</v>
      </c>
      <c r="AK55" s="49" t="s">
        <v>90</v>
      </c>
      <c r="AL55" s="49" t="str">
        <f>IFERROR((VLOOKUP($AK55,[2]T_Datos!$B$3:$D$35,2,FALSE)),"Por favor diligenciar")</f>
        <v>Gestión pública local y gobierno confiable en Rafael Uribe Uribe </v>
      </c>
      <c r="AM55" s="49" t="str">
        <f>IFERROR((VLOOKUP($AK55,[2]T_Datos!$B$3:$D$35,3,FALSE)),"Por favor diligenciar")</f>
        <v>O230117459920242775 </v>
      </c>
      <c r="AN55" s="49"/>
      <c r="AO55" s="49"/>
      <c r="AP55" s="44"/>
      <c r="AQ55" s="49"/>
      <c r="AR55" s="44"/>
      <c r="AS55" s="49"/>
      <c r="AT55" s="50"/>
      <c r="AU55" s="49"/>
      <c r="AV55" s="44"/>
      <c r="AW55" s="49"/>
      <c r="AX55" s="45">
        <f t="shared" si="2"/>
        <v>6</v>
      </c>
      <c r="AY55" s="45">
        <f t="shared" si="3"/>
        <v>180</v>
      </c>
      <c r="AZ55" s="51">
        <f t="shared" si="4"/>
        <v>30690000</v>
      </c>
      <c r="BA55" s="40" t="s">
        <v>91</v>
      </c>
      <c r="BB55" s="52" t="s">
        <v>447</v>
      </c>
      <c r="BC55" s="49" t="s">
        <v>449</v>
      </c>
      <c r="BD55" s="49" t="s">
        <v>94</v>
      </c>
      <c r="BE55" s="49" t="s">
        <v>95</v>
      </c>
      <c r="BF55" s="40" t="s">
        <v>450</v>
      </c>
      <c r="BG55" s="49"/>
      <c r="BH55" s="49"/>
      <c r="BI55" s="53" t="s">
        <v>467</v>
      </c>
      <c r="BJ55" s="54">
        <v>46042</v>
      </c>
      <c r="BK55" s="54" t="s">
        <v>99</v>
      </c>
      <c r="BL55" s="54">
        <v>46041</v>
      </c>
      <c r="BM55" s="44">
        <v>46055</v>
      </c>
      <c r="BN55" s="44">
        <v>46235</v>
      </c>
      <c r="BO55" s="55" t="s">
        <v>100</v>
      </c>
      <c r="BP55" s="56" t="s">
        <v>101</v>
      </c>
      <c r="BQ55" s="57">
        <v>20266820001183</v>
      </c>
      <c r="BR55" s="56">
        <v>1</v>
      </c>
    </row>
    <row r="56" spans="1:72" ht="51" customHeight="1" x14ac:dyDescent="0.2">
      <c r="A56" s="107">
        <v>52</v>
      </c>
      <c r="B56" s="40" t="s">
        <v>468</v>
      </c>
      <c r="C56" s="40" t="s">
        <v>469</v>
      </c>
      <c r="D56" s="44">
        <v>46036</v>
      </c>
      <c r="E56" s="59" t="s">
        <v>470</v>
      </c>
      <c r="F56" s="49" t="s">
        <v>82</v>
      </c>
      <c r="G56" s="40" t="s">
        <v>83</v>
      </c>
      <c r="H56" s="49" t="s">
        <v>471</v>
      </c>
      <c r="I56" s="40" t="s">
        <v>472</v>
      </c>
      <c r="J56" s="40">
        <v>145891</v>
      </c>
      <c r="K56" s="40">
        <v>65303</v>
      </c>
      <c r="L56" s="40" t="s">
        <v>473</v>
      </c>
      <c r="M56" s="40" t="s">
        <v>87</v>
      </c>
      <c r="N56" s="43">
        <v>52954255</v>
      </c>
      <c r="O56" s="40">
        <v>4</v>
      </c>
      <c r="P56" s="40"/>
      <c r="Q56" s="40"/>
      <c r="R56" s="40"/>
      <c r="S56" s="40"/>
      <c r="T56" s="40"/>
      <c r="U56" s="40"/>
      <c r="V56" s="40"/>
      <c r="W56" s="40"/>
      <c r="X56" s="40" t="s">
        <v>474</v>
      </c>
      <c r="Y56" s="44">
        <v>46037</v>
      </c>
      <c r="Z56" s="44">
        <v>46062</v>
      </c>
      <c r="AA56" s="44">
        <v>46242</v>
      </c>
      <c r="AB56" s="40">
        <v>180</v>
      </c>
      <c r="AC56" s="45">
        <f t="shared" si="0"/>
        <v>6</v>
      </c>
      <c r="AD56" s="46">
        <v>25800000</v>
      </c>
      <c r="AE56" s="47">
        <f t="shared" si="1"/>
        <v>4300000</v>
      </c>
      <c r="AF56" s="48" t="s">
        <v>89</v>
      </c>
      <c r="AG56" s="49">
        <v>83</v>
      </c>
      <c r="AH56" s="44">
        <v>46030</v>
      </c>
      <c r="AI56" s="49">
        <v>802</v>
      </c>
      <c r="AJ56" s="44">
        <v>46055</v>
      </c>
      <c r="AK56" s="49" t="s">
        <v>90</v>
      </c>
      <c r="AL56" s="49" t="str">
        <f>IFERROR((VLOOKUP($AK56,[2]T_Datos!$B$3:$D$35,2,FALSE)),"Por favor diligenciar")</f>
        <v>Gestión pública local y gobierno confiable en Rafael Uribe Uribe </v>
      </c>
      <c r="AM56" s="49" t="str">
        <f>IFERROR((VLOOKUP($AK56,[2]T_Datos!$B$3:$D$35,3,FALSE)),"Por favor diligenciar")</f>
        <v>O230117459920242775 </v>
      </c>
      <c r="AN56" s="49"/>
      <c r="AO56" s="49"/>
      <c r="AP56" s="44"/>
      <c r="AQ56" s="49"/>
      <c r="AR56" s="44"/>
      <c r="AS56" s="49"/>
      <c r="AT56" s="50"/>
      <c r="AU56" s="49"/>
      <c r="AV56" s="44"/>
      <c r="AW56" s="49"/>
      <c r="AX56" s="45">
        <f t="shared" si="2"/>
        <v>6</v>
      </c>
      <c r="AY56" s="45">
        <f t="shared" si="3"/>
        <v>180</v>
      </c>
      <c r="AZ56" s="51">
        <f t="shared" si="4"/>
        <v>25800000</v>
      </c>
      <c r="BA56" s="40" t="s">
        <v>129</v>
      </c>
      <c r="BB56" s="52" t="s">
        <v>143</v>
      </c>
      <c r="BC56" s="49" t="s">
        <v>449</v>
      </c>
      <c r="BD56" s="49" t="s">
        <v>94</v>
      </c>
      <c r="BE56" s="49" t="s">
        <v>95</v>
      </c>
      <c r="BF56" s="40" t="s">
        <v>450</v>
      </c>
      <c r="BG56" s="49"/>
      <c r="BH56" s="49"/>
      <c r="BI56" s="53" t="s">
        <v>475</v>
      </c>
      <c r="BJ56" s="54">
        <v>46040</v>
      </c>
      <c r="BK56" s="54" t="s">
        <v>99</v>
      </c>
      <c r="BL56" s="54">
        <v>46038</v>
      </c>
      <c r="BM56" s="44">
        <v>46062</v>
      </c>
      <c r="BN56" s="44">
        <v>46242</v>
      </c>
      <c r="BO56" s="55" t="s">
        <v>131</v>
      </c>
      <c r="BP56" s="56" t="s">
        <v>101</v>
      </c>
      <c r="BQ56" s="57">
        <v>20266820001113</v>
      </c>
      <c r="BR56" s="56">
        <v>1</v>
      </c>
      <c r="BS56" s="64"/>
    </row>
    <row r="57" spans="1:72" ht="51" customHeight="1" x14ac:dyDescent="0.2">
      <c r="A57">
        <v>53</v>
      </c>
      <c r="B57" s="40" t="s">
        <v>476</v>
      </c>
      <c r="C57" s="40" t="s">
        <v>477</v>
      </c>
      <c r="D57" s="44">
        <v>46036</v>
      </c>
      <c r="E57" s="59" t="s">
        <v>478</v>
      </c>
      <c r="F57" s="40" t="s">
        <v>82</v>
      </c>
      <c r="G57" s="40" t="s">
        <v>83</v>
      </c>
      <c r="H57" s="40" t="s">
        <v>479</v>
      </c>
      <c r="I57" s="40" t="s">
        <v>480</v>
      </c>
      <c r="J57" s="40">
        <v>145961</v>
      </c>
      <c r="K57" s="40">
        <v>69062</v>
      </c>
      <c r="L57" s="40" t="s">
        <v>481</v>
      </c>
      <c r="M57" s="40" t="s">
        <v>87</v>
      </c>
      <c r="N57" s="43">
        <v>1049616711</v>
      </c>
      <c r="O57" s="40">
        <v>2</v>
      </c>
      <c r="P57" s="40"/>
      <c r="Q57" s="40"/>
      <c r="R57" s="40"/>
      <c r="S57" s="40"/>
      <c r="T57" s="40"/>
      <c r="U57" s="40"/>
      <c r="V57" s="40"/>
      <c r="W57" s="40"/>
      <c r="X57" s="40" t="s">
        <v>482</v>
      </c>
      <c r="Y57" s="44">
        <v>46037</v>
      </c>
      <c r="Z57" s="44">
        <v>46042</v>
      </c>
      <c r="AA57" s="44">
        <v>46222</v>
      </c>
      <c r="AB57" s="40">
        <v>180</v>
      </c>
      <c r="AC57" s="45">
        <f t="shared" si="0"/>
        <v>6</v>
      </c>
      <c r="AD57" s="46">
        <v>37200000</v>
      </c>
      <c r="AE57" s="47">
        <f t="shared" si="1"/>
        <v>6200000</v>
      </c>
      <c r="AF57" s="48" t="s">
        <v>89</v>
      </c>
      <c r="AG57" s="49">
        <v>72</v>
      </c>
      <c r="AH57" s="44">
        <v>46030</v>
      </c>
      <c r="AI57" s="49">
        <v>66</v>
      </c>
      <c r="AJ57" s="44">
        <v>46041</v>
      </c>
      <c r="AK57" s="49" t="s">
        <v>90</v>
      </c>
      <c r="AL57" s="49" t="str">
        <f>IFERROR((VLOOKUP($AK57,[2]T_Datos!$B$3:$D$35,2,FALSE)),"Por favor diligenciar")</f>
        <v>Gestión pública local y gobierno confiable en Rafael Uribe Uribe </v>
      </c>
      <c r="AM57" s="49" t="str">
        <f>IFERROR((VLOOKUP($AK57,[2]T_Datos!$B$3:$D$35,3,FALSE)),"Por favor diligenciar")</f>
        <v>O230117459920242775 </v>
      </c>
      <c r="AN57" s="49"/>
      <c r="AO57" s="49"/>
      <c r="AP57" s="44"/>
      <c r="AQ57" s="49"/>
      <c r="AR57" s="44"/>
      <c r="AS57" s="49"/>
      <c r="AT57" s="50"/>
      <c r="AU57" s="49"/>
      <c r="AV57" s="44"/>
      <c r="AW57" s="49"/>
      <c r="AX57" s="45">
        <f t="shared" si="2"/>
        <v>6</v>
      </c>
      <c r="AY57" s="45">
        <f t="shared" si="3"/>
        <v>180</v>
      </c>
      <c r="AZ57" s="51">
        <f t="shared" si="4"/>
        <v>37200000</v>
      </c>
      <c r="BA57" s="40" t="s">
        <v>91</v>
      </c>
      <c r="BB57" s="52" t="s">
        <v>436</v>
      </c>
      <c r="BC57" s="49" t="s">
        <v>302</v>
      </c>
      <c r="BD57" s="49" t="s">
        <v>94</v>
      </c>
      <c r="BE57" s="49" t="s">
        <v>95</v>
      </c>
      <c r="BF57" s="40" t="s">
        <v>450</v>
      </c>
      <c r="BG57" s="49"/>
      <c r="BH57" s="49"/>
      <c r="BI57" s="53" t="s">
        <v>483</v>
      </c>
      <c r="BJ57" s="54">
        <v>46041</v>
      </c>
      <c r="BK57" s="54" t="s">
        <v>99</v>
      </c>
      <c r="BL57" s="54">
        <v>46041</v>
      </c>
      <c r="BM57" s="44">
        <v>46042</v>
      </c>
      <c r="BN57" s="44">
        <v>46222</v>
      </c>
      <c r="BO57" s="55" t="s">
        <v>100</v>
      </c>
      <c r="BP57" s="56" t="s">
        <v>101</v>
      </c>
      <c r="BQ57" s="57">
        <v>20266820000993</v>
      </c>
      <c r="BR57" s="56">
        <v>1</v>
      </c>
      <c r="BS57" s="64"/>
    </row>
    <row r="58" spans="1:72" ht="51" customHeight="1" x14ac:dyDescent="0.2">
      <c r="A58">
        <v>54</v>
      </c>
      <c r="B58" s="40" t="s">
        <v>484</v>
      </c>
      <c r="C58" s="40" t="s">
        <v>485</v>
      </c>
      <c r="D58" s="44">
        <v>46036</v>
      </c>
      <c r="E58" s="59" t="s">
        <v>486</v>
      </c>
      <c r="F58" s="49" t="s">
        <v>82</v>
      </c>
      <c r="G58" s="40" t="s">
        <v>83</v>
      </c>
      <c r="H58" s="49" t="s">
        <v>487</v>
      </c>
      <c r="I58" s="40" t="s">
        <v>488</v>
      </c>
      <c r="J58" s="40">
        <v>145880</v>
      </c>
      <c r="K58" s="40">
        <v>65312</v>
      </c>
      <c r="L58" s="40" t="s">
        <v>489</v>
      </c>
      <c r="M58" s="40" t="s">
        <v>87</v>
      </c>
      <c r="N58" s="43">
        <v>19398360</v>
      </c>
      <c r="O58" s="40">
        <v>4</v>
      </c>
      <c r="P58" s="40"/>
      <c r="Q58" s="40"/>
      <c r="R58" s="40"/>
      <c r="S58" s="40"/>
      <c r="T58" s="40"/>
      <c r="U58" s="40"/>
      <c r="V58" s="40"/>
      <c r="W58" s="40"/>
      <c r="X58" s="40" t="s">
        <v>490</v>
      </c>
      <c r="Y58" s="44">
        <v>46038</v>
      </c>
      <c r="Z58" s="44">
        <v>46059</v>
      </c>
      <c r="AA58" s="44">
        <v>46239</v>
      </c>
      <c r="AB58" s="40">
        <v>180</v>
      </c>
      <c r="AC58" s="45">
        <f t="shared" si="0"/>
        <v>6</v>
      </c>
      <c r="AD58" s="46">
        <v>40800000</v>
      </c>
      <c r="AE58" s="47">
        <f t="shared" si="1"/>
        <v>6800000</v>
      </c>
      <c r="AF58" s="48" t="s">
        <v>89</v>
      </c>
      <c r="AG58" s="49">
        <v>74</v>
      </c>
      <c r="AH58" s="44">
        <v>46030</v>
      </c>
      <c r="AI58" s="49">
        <v>842</v>
      </c>
      <c r="AJ58" s="44">
        <v>46055</v>
      </c>
      <c r="AK58" s="49" t="s">
        <v>90</v>
      </c>
      <c r="AL58" s="49" t="str">
        <f>IFERROR((VLOOKUP($AK58,[2]T_Datos!$B$3:$D$35,2,FALSE)),"Por favor diligenciar")</f>
        <v>Gestión pública local y gobierno confiable en Rafael Uribe Uribe </v>
      </c>
      <c r="AM58" s="49" t="str">
        <f>IFERROR((VLOOKUP($AK58,[2]T_Datos!$B$3:$D$35,3,FALSE)),"Por favor diligenciar")</f>
        <v>O230117459920242775 </v>
      </c>
      <c r="AN58" s="49"/>
      <c r="AO58" s="49"/>
      <c r="AP58" s="44"/>
      <c r="AQ58" s="49"/>
      <c r="AR58" s="44"/>
      <c r="AS58" s="49"/>
      <c r="AT58" s="50"/>
      <c r="AU58" s="49"/>
      <c r="AV58" s="44"/>
      <c r="AW58" s="49"/>
      <c r="AX58" s="45">
        <f t="shared" si="2"/>
        <v>6</v>
      </c>
      <c r="AY58" s="45">
        <f t="shared" si="3"/>
        <v>180</v>
      </c>
      <c r="AZ58" s="51">
        <f t="shared" si="4"/>
        <v>40800000</v>
      </c>
      <c r="BA58" s="40" t="s">
        <v>91</v>
      </c>
      <c r="BB58" s="52" t="s">
        <v>143</v>
      </c>
      <c r="BC58" s="49" t="s">
        <v>449</v>
      </c>
      <c r="BD58" s="49" t="s">
        <v>94</v>
      </c>
      <c r="BE58" s="49" t="s">
        <v>95</v>
      </c>
      <c r="BF58" s="40" t="s">
        <v>450</v>
      </c>
      <c r="BG58" s="49"/>
      <c r="BH58" s="49"/>
      <c r="BI58" s="53" t="s">
        <v>491</v>
      </c>
      <c r="BJ58" s="54">
        <v>46042</v>
      </c>
      <c r="BK58" s="54" t="s">
        <v>99</v>
      </c>
      <c r="BL58" s="54">
        <v>46039</v>
      </c>
      <c r="BM58" s="44">
        <v>46059</v>
      </c>
      <c r="BN58" s="44">
        <v>46239</v>
      </c>
      <c r="BO58" s="55" t="s">
        <v>100</v>
      </c>
      <c r="BP58" s="56" t="s">
        <v>101</v>
      </c>
      <c r="BQ58" s="57">
        <v>20266820001113</v>
      </c>
      <c r="BR58" s="56">
        <v>1</v>
      </c>
      <c r="BS58" s="64"/>
    </row>
    <row r="59" spans="1:72" ht="51" customHeight="1" x14ac:dyDescent="0.2">
      <c r="A59" s="107">
        <v>55</v>
      </c>
      <c r="B59" s="40" t="s">
        <v>492</v>
      </c>
      <c r="C59" s="40" t="s">
        <v>493</v>
      </c>
      <c r="D59" s="44">
        <v>46036</v>
      </c>
      <c r="E59" s="59" t="s">
        <v>494</v>
      </c>
      <c r="F59" s="49" t="s">
        <v>82</v>
      </c>
      <c r="G59" s="40" t="s">
        <v>83</v>
      </c>
      <c r="H59" s="49" t="s">
        <v>495</v>
      </c>
      <c r="I59" s="40" t="s">
        <v>496</v>
      </c>
      <c r="J59" s="40">
        <v>145468</v>
      </c>
      <c r="K59" s="40">
        <v>65163</v>
      </c>
      <c r="L59" s="40" t="s">
        <v>497</v>
      </c>
      <c r="M59" s="40" t="s">
        <v>87</v>
      </c>
      <c r="N59" s="43">
        <v>1016029930</v>
      </c>
      <c r="O59" s="40">
        <v>0</v>
      </c>
      <c r="P59" s="40"/>
      <c r="Q59" s="40"/>
      <c r="R59" s="40"/>
      <c r="S59" s="40"/>
      <c r="T59" s="40"/>
      <c r="U59" s="40"/>
      <c r="V59" s="40"/>
      <c r="W59" s="40"/>
      <c r="X59" s="40" t="s">
        <v>498</v>
      </c>
      <c r="Y59" s="44">
        <v>46036</v>
      </c>
      <c r="Z59" s="44">
        <v>46038</v>
      </c>
      <c r="AA59" s="44">
        <v>46371</v>
      </c>
      <c r="AB59" s="40">
        <v>330</v>
      </c>
      <c r="AC59" s="45">
        <f t="shared" si="0"/>
        <v>11</v>
      </c>
      <c r="AD59" s="46">
        <v>106700000</v>
      </c>
      <c r="AE59" s="47">
        <f t="shared" si="1"/>
        <v>9700000</v>
      </c>
      <c r="AF59" s="48" t="s">
        <v>89</v>
      </c>
      <c r="AG59" s="49">
        <v>64</v>
      </c>
      <c r="AH59" s="44">
        <v>46030</v>
      </c>
      <c r="AI59" s="49">
        <v>46</v>
      </c>
      <c r="AJ59" s="44">
        <v>46038</v>
      </c>
      <c r="AK59" s="49" t="s">
        <v>90</v>
      </c>
      <c r="AL59" s="49" t="str">
        <f>IFERROR((VLOOKUP($AK59,[2]T_Datos!$B$3:$D$35,2,FALSE)),"Por favor diligenciar")</f>
        <v>Gestión pública local y gobierno confiable en Rafael Uribe Uribe </v>
      </c>
      <c r="AM59" s="49" t="str">
        <f>IFERROR((VLOOKUP($AK59,[2]T_Datos!$B$3:$D$35,3,FALSE)),"Por favor diligenciar")</f>
        <v>O230117459920242775 </v>
      </c>
      <c r="AN59" s="49"/>
      <c r="AO59" s="49"/>
      <c r="AP59" s="44"/>
      <c r="AQ59" s="49"/>
      <c r="AR59" s="44"/>
      <c r="AS59" s="49"/>
      <c r="AT59" s="50"/>
      <c r="AU59" s="49"/>
      <c r="AV59" s="44"/>
      <c r="AW59" s="49"/>
      <c r="AX59" s="45">
        <f t="shared" si="2"/>
        <v>11</v>
      </c>
      <c r="AY59" s="45">
        <f t="shared" si="3"/>
        <v>330</v>
      </c>
      <c r="AZ59" s="51">
        <f t="shared" si="4"/>
        <v>106700000</v>
      </c>
      <c r="BA59" s="40" t="s">
        <v>91</v>
      </c>
      <c r="BB59" s="49" t="s">
        <v>154</v>
      </c>
      <c r="BC59" s="49" t="s">
        <v>155</v>
      </c>
      <c r="BD59" s="49" t="s">
        <v>94</v>
      </c>
      <c r="BE59" s="49" t="s">
        <v>95</v>
      </c>
      <c r="BF59" s="40" t="s">
        <v>203</v>
      </c>
      <c r="BG59" s="49"/>
      <c r="BH59" s="49"/>
      <c r="BI59" s="53" t="s">
        <v>499</v>
      </c>
      <c r="BJ59" s="54">
        <v>46038</v>
      </c>
      <c r="BK59" s="54" t="s">
        <v>500</v>
      </c>
      <c r="BL59" s="54">
        <v>46037</v>
      </c>
      <c r="BM59" s="44">
        <v>46038</v>
      </c>
      <c r="BN59" s="44">
        <v>46371</v>
      </c>
      <c r="BO59" s="55" t="s">
        <v>100</v>
      </c>
      <c r="BP59" s="56" t="s">
        <v>158</v>
      </c>
      <c r="BQ59" s="57" t="s">
        <v>155</v>
      </c>
      <c r="BR59" s="56">
        <v>4</v>
      </c>
    </row>
    <row r="60" spans="1:72" ht="51" customHeight="1" x14ac:dyDescent="0.2">
      <c r="A60">
        <v>56</v>
      </c>
      <c r="B60" s="40" t="s">
        <v>501</v>
      </c>
      <c r="C60" s="40" t="s">
        <v>502</v>
      </c>
      <c r="D60" s="44">
        <v>46036</v>
      </c>
      <c r="E60" s="59" t="s">
        <v>503</v>
      </c>
      <c r="F60" s="49" t="s">
        <v>82</v>
      </c>
      <c r="G60" s="40" t="s">
        <v>83</v>
      </c>
      <c r="H60" s="49" t="s">
        <v>504</v>
      </c>
      <c r="I60" s="40" t="s">
        <v>505</v>
      </c>
      <c r="J60" s="40">
        <v>145471</v>
      </c>
      <c r="K60" s="40">
        <v>65162</v>
      </c>
      <c r="L60" s="40" t="s">
        <v>506</v>
      </c>
      <c r="M60" s="40" t="s">
        <v>87</v>
      </c>
      <c r="N60" s="43">
        <v>1085332499</v>
      </c>
      <c r="O60" s="40">
        <v>6</v>
      </c>
      <c r="P60" s="40"/>
      <c r="Q60" s="40"/>
      <c r="R60" s="40"/>
      <c r="S60" s="40"/>
      <c r="T60" s="40"/>
      <c r="U60" s="40"/>
      <c r="V60" s="40"/>
      <c r="W60" s="40"/>
      <c r="X60" s="40" t="s">
        <v>507</v>
      </c>
      <c r="Y60" s="44">
        <v>46037</v>
      </c>
      <c r="Z60" s="44">
        <v>46064</v>
      </c>
      <c r="AA60" s="44">
        <v>46244</v>
      </c>
      <c r="AB60" s="40">
        <v>180</v>
      </c>
      <c r="AC60" s="45">
        <f t="shared" si="0"/>
        <v>6</v>
      </c>
      <c r="AD60" s="46">
        <v>43500000</v>
      </c>
      <c r="AE60" s="47">
        <f t="shared" si="1"/>
        <v>7250000</v>
      </c>
      <c r="AF60" s="48" t="s">
        <v>89</v>
      </c>
      <c r="AG60" s="49">
        <v>65</v>
      </c>
      <c r="AH60" s="44">
        <v>46030</v>
      </c>
      <c r="AI60" s="49">
        <v>1141</v>
      </c>
      <c r="AJ60" s="44">
        <v>46063</v>
      </c>
      <c r="AK60" s="49" t="s">
        <v>90</v>
      </c>
      <c r="AL60" s="49" t="str">
        <f>IFERROR((VLOOKUP($AK60,[2]T_Datos!$B$3:$D$35,2,FALSE)),"Por favor diligenciar")</f>
        <v>Gestión pública local y gobierno confiable en Rafael Uribe Uribe </v>
      </c>
      <c r="AM60" s="49" t="str">
        <f>IFERROR((VLOOKUP($AK60,[2]T_Datos!$B$3:$D$35,3,FALSE)),"Por favor diligenciar")</f>
        <v>O230117459920242775 </v>
      </c>
      <c r="AN60" s="49"/>
      <c r="AO60" s="49"/>
      <c r="AP60" s="44"/>
      <c r="AQ60" s="49"/>
      <c r="AR60" s="44"/>
      <c r="AS60" s="49"/>
      <c r="AT60" s="50"/>
      <c r="AU60" s="49"/>
      <c r="AV60" s="44"/>
      <c r="AW60" s="49"/>
      <c r="AX60" s="45">
        <f t="shared" si="2"/>
        <v>6</v>
      </c>
      <c r="AY60" s="45">
        <f t="shared" si="3"/>
        <v>180</v>
      </c>
      <c r="AZ60" s="51">
        <f t="shared" si="4"/>
        <v>43500000</v>
      </c>
      <c r="BA60" s="40" t="s">
        <v>91</v>
      </c>
      <c r="BB60" s="52" t="s">
        <v>508</v>
      </c>
      <c r="BC60" s="49" t="s">
        <v>509</v>
      </c>
      <c r="BD60" s="49" t="s">
        <v>94</v>
      </c>
      <c r="BE60" s="49" t="s">
        <v>95</v>
      </c>
      <c r="BF60" s="40" t="s">
        <v>203</v>
      </c>
      <c r="BG60" s="49"/>
      <c r="BH60" s="49"/>
      <c r="BI60" s="53" t="s">
        <v>510</v>
      </c>
      <c r="BJ60" s="54">
        <v>46055</v>
      </c>
      <c r="BK60" s="54" t="s">
        <v>99</v>
      </c>
      <c r="BL60" s="54">
        <v>46037</v>
      </c>
      <c r="BM60" s="44">
        <v>46064</v>
      </c>
      <c r="BN60" s="44">
        <v>46244</v>
      </c>
      <c r="BO60" s="55" t="s">
        <v>100</v>
      </c>
      <c r="BP60" s="56" t="s">
        <v>101</v>
      </c>
      <c r="BQ60" s="57">
        <v>20266820001153</v>
      </c>
      <c r="BR60" s="56">
        <v>1</v>
      </c>
      <c r="BS60" s="64"/>
    </row>
    <row r="61" spans="1:72" ht="51" customHeight="1" x14ac:dyDescent="0.2">
      <c r="A61">
        <v>57</v>
      </c>
      <c r="B61" s="40" t="s">
        <v>511</v>
      </c>
      <c r="C61" s="40" t="s">
        <v>512</v>
      </c>
      <c r="D61" s="44">
        <v>46039</v>
      </c>
      <c r="E61" s="59" t="s">
        <v>513</v>
      </c>
      <c r="F61" s="49" t="s">
        <v>82</v>
      </c>
      <c r="G61" s="49" t="s">
        <v>83</v>
      </c>
      <c r="H61" s="40" t="s">
        <v>514</v>
      </c>
      <c r="I61" s="40" t="s">
        <v>515</v>
      </c>
      <c r="J61" s="40">
        <v>145473</v>
      </c>
      <c r="K61" s="40">
        <v>69073</v>
      </c>
      <c r="L61" s="40" t="s">
        <v>516</v>
      </c>
      <c r="M61" s="40" t="s">
        <v>87</v>
      </c>
      <c r="N61" s="43">
        <v>53095603</v>
      </c>
      <c r="O61" s="40">
        <v>1</v>
      </c>
      <c r="P61" s="40"/>
      <c r="Q61" s="40"/>
      <c r="R61" s="40"/>
      <c r="S61" s="40"/>
      <c r="T61" s="40"/>
      <c r="U61" s="40"/>
      <c r="V61" s="40"/>
      <c r="W61" s="40"/>
      <c r="X61" s="40" t="s">
        <v>517</v>
      </c>
      <c r="Y61" s="44">
        <v>46039</v>
      </c>
      <c r="Z61" s="44">
        <v>46050</v>
      </c>
      <c r="AA61" s="44">
        <v>46292</v>
      </c>
      <c r="AB61" s="40">
        <v>240</v>
      </c>
      <c r="AC61" s="45">
        <f t="shared" si="0"/>
        <v>8</v>
      </c>
      <c r="AD61" s="46">
        <v>26000000</v>
      </c>
      <c r="AE61" s="47">
        <f t="shared" si="1"/>
        <v>3250000</v>
      </c>
      <c r="AF61" s="48" t="s">
        <v>89</v>
      </c>
      <c r="AG61" s="49">
        <v>66</v>
      </c>
      <c r="AH61" s="44">
        <v>46027</v>
      </c>
      <c r="AI61" s="49">
        <v>225</v>
      </c>
      <c r="AJ61" s="44">
        <v>46044</v>
      </c>
      <c r="AK61" s="49" t="s">
        <v>90</v>
      </c>
      <c r="AL61" s="49" t="str">
        <f>IFERROR((VLOOKUP($AK61,[2]T_Datos!$B$3:$D$35,2,FALSE)),"Por favor diligenciar")</f>
        <v>Gestión pública local y gobierno confiable en Rafael Uribe Uribe </v>
      </c>
      <c r="AM61" s="49" t="str">
        <f>IFERROR((VLOOKUP($AK61,[2]T_Datos!$B$3:$D$35,3,FALSE)),"Por favor diligenciar")</f>
        <v>O230117459920242775 </v>
      </c>
      <c r="AN61" s="49"/>
      <c r="AO61" s="49"/>
      <c r="AP61" s="44"/>
      <c r="AQ61" s="49"/>
      <c r="AR61" s="44"/>
      <c r="AS61" s="49"/>
      <c r="AT61" s="50"/>
      <c r="AU61" s="49"/>
      <c r="AV61" s="44"/>
      <c r="AW61" s="49"/>
      <c r="AX61" s="45">
        <f t="shared" si="2"/>
        <v>8</v>
      </c>
      <c r="AY61" s="45">
        <f t="shared" si="3"/>
        <v>240</v>
      </c>
      <c r="AZ61" s="51">
        <f t="shared" si="4"/>
        <v>26000000</v>
      </c>
      <c r="BA61" s="40" t="s">
        <v>129</v>
      </c>
      <c r="BB61" s="52" t="s">
        <v>508</v>
      </c>
      <c r="BC61" s="49" t="s">
        <v>509</v>
      </c>
      <c r="BD61" s="49" t="s">
        <v>94</v>
      </c>
      <c r="BE61" s="49" t="s">
        <v>95</v>
      </c>
      <c r="BF61" s="40" t="s">
        <v>203</v>
      </c>
      <c r="BG61" s="49"/>
      <c r="BH61" s="49"/>
      <c r="BI61" s="53" t="s">
        <v>518</v>
      </c>
      <c r="BJ61" s="54">
        <v>46049</v>
      </c>
      <c r="BK61" s="54" t="s">
        <v>99</v>
      </c>
      <c r="BL61" s="54">
        <v>46041</v>
      </c>
      <c r="BM61" s="44">
        <v>46050</v>
      </c>
      <c r="BN61" s="44">
        <v>46292</v>
      </c>
      <c r="BO61" s="55" t="s">
        <v>131</v>
      </c>
      <c r="BP61" s="56" t="s">
        <v>101</v>
      </c>
      <c r="BQ61" s="57">
        <v>20266820001153</v>
      </c>
      <c r="BR61" s="56">
        <v>1</v>
      </c>
    </row>
    <row r="62" spans="1:72" ht="51" customHeight="1" x14ac:dyDescent="0.2">
      <c r="A62" s="107">
        <v>58</v>
      </c>
      <c r="B62" s="40" t="s">
        <v>519</v>
      </c>
      <c r="C62" s="40" t="s">
        <v>520</v>
      </c>
      <c r="D62" s="41">
        <v>46035</v>
      </c>
      <c r="E62" s="42" t="s">
        <v>521</v>
      </c>
      <c r="F62" s="40" t="s">
        <v>82</v>
      </c>
      <c r="G62" s="40" t="s">
        <v>83</v>
      </c>
      <c r="H62" s="40" t="s">
        <v>522</v>
      </c>
      <c r="I62" s="40" t="s">
        <v>523</v>
      </c>
      <c r="J62" s="40">
        <v>145931</v>
      </c>
      <c r="K62" s="40">
        <v>68555</v>
      </c>
      <c r="L62" s="40" t="s">
        <v>524</v>
      </c>
      <c r="M62" s="40" t="s">
        <v>87</v>
      </c>
      <c r="N62" s="43">
        <v>1048995784</v>
      </c>
      <c r="O62" s="40">
        <v>0</v>
      </c>
      <c r="P62" s="40"/>
      <c r="Q62" s="40"/>
      <c r="R62" s="40"/>
      <c r="S62" s="40"/>
      <c r="T62" s="40"/>
      <c r="U62" s="40"/>
      <c r="V62" s="40"/>
      <c r="W62" s="40"/>
      <c r="X62" s="40" t="s">
        <v>116</v>
      </c>
      <c r="Y62" s="44">
        <v>46036</v>
      </c>
      <c r="Z62" s="44">
        <v>46044</v>
      </c>
      <c r="AA62" s="44">
        <v>46224</v>
      </c>
      <c r="AB62" s="40">
        <v>180</v>
      </c>
      <c r="AC62" s="45">
        <f t="shared" si="0"/>
        <v>6</v>
      </c>
      <c r="AD62" s="46">
        <v>36600000</v>
      </c>
      <c r="AE62" s="47">
        <f t="shared" si="1"/>
        <v>6100000</v>
      </c>
      <c r="AF62" s="48" t="s">
        <v>89</v>
      </c>
      <c r="AG62" s="49">
        <v>43</v>
      </c>
      <c r="AH62" s="44">
        <v>46028</v>
      </c>
      <c r="AI62" s="49">
        <v>51</v>
      </c>
      <c r="AJ62" s="44">
        <v>46038</v>
      </c>
      <c r="AK62" s="49" t="s">
        <v>90</v>
      </c>
      <c r="AL62" s="49" t="str">
        <f>IFERROR((VLOOKUP($AK62,[2]T_Datos!$B$3:$D$35,2,FALSE)),"Por favor diligenciar")</f>
        <v>Gestión pública local y gobierno confiable en Rafael Uribe Uribe </v>
      </c>
      <c r="AM62" s="49" t="str">
        <f>IFERROR((VLOOKUP($AK62,[2]T_Datos!$B$3:$D$35,3,FALSE)),"Por favor diligenciar")</f>
        <v>O230117459920242775 </v>
      </c>
      <c r="AN62" s="49"/>
      <c r="AO62" s="49"/>
      <c r="AP62" s="44"/>
      <c r="AQ62" s="49"/>
      <c r="AR62" s="44"/>
      <c r="AS62" s="49"/>
      <c r="AT62" s="50"/>
      <c r="AU62" s="49"/>
      <c r="AV62" s="44"/>
      <c r="AW62" s="49"/>
      <c r="AX62" s="45">
        <f t="shared" si="2"/>
        <v>6</v>
      </c>
      <c r="AY62" s="45">
        <f t="shared" si="3"/>
        <v>180</v>
      </c>
      <c r="AZ62" s="51">
        <f t="shared" si="4"/>
        <v>36600000</v>
      </c>
      <c r="BA62" s="40" t="s">
        <v>91</v>
      </c>
      <c r="BB62" s="52" t="s">
        <v>117</v>
      </c>
      <c r="BC62" s="49" t="s">
        <v>93</v>
      </c>
      <c r="BD62" s="49" t="s">
        <v>525</v>
      </c>
      <c r="BE62" s="49" t="s">
        <v>95</v>
      </c>
      <c r="BF62" s="40" t="s">
        <v>96</v>
      </c>
      <c r="BG62" s="49" t="s">
        <v>526</v>
      </c>
      <c r="BH62" s="49">
        <v>23</v>
      </c>
      <c r="BI62" s="53" t="s">
        <v>527</v>
      </c>
      <c r="BJ62" s="54">
        <v>46040</v>
      </c>
      <c r="BK62" s="54" t="s">
        <v>99</v>
      </c>
      <c r="BL62" s="54">
        <v>46043</v>
      </c>
      <c r="BM62" s="44">
        <v>46044</v>
      </c>
      <c r="BN62" s="44">
        <v>46224</v>
      </c>
      <c r="BO62" s="55" t="s">
        <v>100</v>
      </c>
      <c r="BP62" s="56" t="s">
        <v>101</v>
      </c>
      <c r="BQ62" s="57">
        <v>20266820001223</v>
      </c>
      <c r="BR62" s="56">
        <v>1</v>
      </c>
    </row>
    <row r="63" spans="1:72" ht="51" customHeight="1" x14ac:dyDescent="0.2">
      <c r="A63">
        <v>59</v>
      </c>
      <c r="B63" s="40" t="s">
        <v>528</v>
      </c>
      <c r="C63" s="40" t="s">
        <v>520</v>
      </c>
      <c r="D63" s="41">
        <v>46035</v>
      </c>
      <c r="E63" s="42" t="s">
        <v>521</v>
      </c>
      <c r="F63" s="40" t="s">
        <v>82</v>
      </c>
      <c r="G63" s="40" t="s">
        <v>83</v>
      </c>
      <c r="H63" s="40" t="s">
        <v>529</v>
      </c>
      <c r="I63" s="40" t="s">
        <v>523</v>
      </c>
      <c r="J63" s="40">
        <v>145931</v>
      </c>
      <c r="K63" s="40">
        <v>68555</v>
      </c>
      <c r="L63" s="40" t="s">
        <v>530</v>
      </c>
      <c r="M63" s="40" t="s">
        <v>87</v>
      </c>
      <c r="N63" s="43">
        <v>1032374683</v>
      </c>
      <c r="O63" s="40">
        <v>2</v>
      </c>
      <c r="P63" s="40"/>
      <c r="Q63" s="40"/>
      <c r="R63" s="40"/>
      <c r="S63" s="40"/>
      <c r="T63" s="40"/>
      <c r="U63" s="40"/>
      <c r="V63" s="40"/>
      <c r="W63" s="40"/>
      <c r="X63" s="40" t="s">
        <v>116</v>
      </c>
      <c r="Y63" s="44">
        <v>46036</v>
      </c>
      <c r="Z63" s="44">
        <v>46041</v>
      </c>
      <c r="AA63" s="44">
        <v>46221</v>
      </c>
      <c r="AB63" s="40">
        <v>180</v>
      </c>
      <c r="AC63" s="45">
        <f t="shared" si="0"/>
        <v>6</v>
      </c>
      <c r="AD63" s="46">
        <v>36600000</v>
      </c>
      <c r="AE63" s="47">
        <f t="shared" si="1"/>
        <v>6100000</v>
      </c>
      <c r="AF63" s="48" t="s">
        <v>89</v>
      </c>
      <c r="AG63" s="49">
        <v>43</v>
      </c>
      <c r="AH63" s="44">
        <v>46028</v>
      </c>
      <c r="AI63" s="49">
        <v>49</v>
      </c>
      <c r="AJ63" s="44">
        <v>46038</v>
      </c>
      <c r="AK63" s="49" t="s">
        <v>90</v>
      </c>
      <c r="AL63" s="49" t="str">
        <f>IFERROR((VLOOKUP($AK63,[2]T_Datos!$B$3:$D$35,2,FALSE)),"Por favor diligenciar")</f>
        <v>Gestión pública local y gobierno confiable en Rafael Uribe Uribe </v>
      </c>
      <c r="AM63" s="49" t="str">
        <f>IFERROR((VLOOKUP($AK63,[2]T_Datos!$B$3:$D$35,3,FALSE)),"Por favor diligenciar")</f>
        <v>O230117459920242775 </v>
      </c>
      <c r="AN63" s="49"/>
      <c r="AO63" s="49"/>
      <c r="AP63" s="44"/>
      <c r="AQ63" s="49"/>
      <c r="AR63" s="44"/>
      <c r="AS63" s="49"/>
      <c r="AT63" s="50"/>
      <c r="AU63" s="49"/>
      <c r="AV63" s="44"/>
      <c r="AW63" s="49"/>
      <c r="AX63" s="45">
        <f t="shared" si="2"/>
        <v>6</v>
      </c>
      <c r="AY63" s="45">
        <f t="shared" si="3"/>
        <v>180</v>
      </c>
      <c r="AZ63" s="51">
        <f t="shared" si="4"/>
        <v>36600000</v>
      </c>
      <c r="BA63" s="40" t="s">
        <v>91</v>
      </c>
      <c r="BB63" s="52" t="s">
        <v>117</v>
      </c>
      <c r="BC63" s="49" t="s">
        <v>93</v>
      </c>
      <c r="BD63" s="49" t="s">
        <v>94</v>
      </c>
      <c r="BE63" s="49" t="s">
        <v>95</v>
      </c>
      <c r="BF63" s="40" t="s">
        <v>96</v>
      </c>
      <c r="BG63" s="49"/>
      <c r="BH63" s="49"/>
      <c r="BI63" s="53" t="s">
        <v>527</v>
      </c>
      <c r="BJ63" s="54">
        <v>46040</v>
      </c>
      <c r="BK63" s="54" t="s">
        <v>99</v>
      </c>
      <c r="BL63" s="54">
        <v>46036</v>
      </c>
      <c r="BM63" s="44">
        <v>46041</v>
      </c>
      <c r="BN63" s="44">
        <v>46221</v>
      </c>
      <c r="BO63" s="55" t="s">
        <v>100</v>
      </c>
      <c r="BP63" s="56" t="s">
        <v>101</v>
      </c>
      <c r="BQ63" s="57">
        <v>20266820001223</v>
      </c>
      <c r="BR63" s="56">
        <v>1</v>
      </c>
      <c r="BS63" s="64"/>
    </row>
    <row r="64" spans="1:72" ht="51" customHeight="1" x14ac:dyDescent="0.2">
      <c r="A64">
        <v>60</v>
      </c>
      <c r="B64" s="40" t="s">
        <v>531</v>
      </c>
      <c r="C64" s="40" t="s">
        <v>520</v>
      </c>
      <c r="D64" s="41">
        <v>46035</v>
      </c>
      <c r="E64" s="42" t="s">
        <v>521</v>
      </c>
      <c r="F64" s="40" t="s">
        <v>82</v>
      </c>
      <c r="G64" s="40" t="s">
        <v>83</v>
      </c>
      <c r="H64" s="40" t="s">
        <v>532</v>
      </c>
      <c r="I64" s="40" t="s">
        <v>523</v>
      </c>
      <c r="J64" s="40">
        <v>145931</v>
      </c>
      <c r="K64" s="40">
        <v>68555</v>
      </c>
      <c r="L64" s="40" t="s">
        <v>533</v>
      </c>
      <c r="M64" s="40" t="s">
        <v>87</v>
      </c>
      <c r="N64" s="43">
        <v>24018670</v>
      </c>
      <c r="O64" s="40">
        <v>1</v>
      </c>
      <c r="P64" s="40"/>
      <c r="Q64" s="40"/>
      <c r="R64" s="40"/>
      <c r="S64" s="40"/>
      <c r="T64" s="40"/>
      <c r="U64" s="40"/>
      <c r="V64" s="40"/>
      <c r="W64" s="40"/>
      <c r="X64" s="40" t="s">
        <v>116</v>
      </c>
      <c r="Y64" s="44">
        <v>46037</v>
      </c>
      <c r="Z64" s="44">
        <v>46041</v>
      </c>
      <c r="AA64" s="44">
        <v>46221</v>
      </c>
      <c r="AB64" s="40">
        <v>180</v>
      </c>
      <c r="AC64" s="45">
        <f t="shared" si="0"/>
        <v>6</v>
      </c>
      <c r="AD64" s="46">
        <v>36600000</v>
      </c>
      <c r="AE64" s="47">
        <f t="shared" si="1"/>
        <v>6100000</v>
      </c>
      <c r="AF64" s="48" t="s">
        <v>89</v>
      </c>
      <c r="AG64" s="49">
        <v>43</v>
      </c>
      <c r="AH64" s="44">
        <v>46028</v>
      </c>
      <c r="AI64" s="49">
        <v>48</v>
      </c>
      <c r="AJ64" s="44">
        <v>46038</v>
      </c>
      <c r="AK64" s="49" t="s">
        <v>90</v>
      </c>
      <c r="AL64" s="49" t="str">
        <f>IFERROR((VLOOKUP($AK64,[2]T_Datos!$B$3:$D$35,2,FALSE)),"Por favor diligenciar")</f>
        <v>Gestión pública local y gobierno confiable en Rafael Uribe Uribe </v>
      </c>
      <c r="AM64" s="49" t="str">
        <f>IFERROR((VLOOKUP($AK64,[2]T_Datos!$B$3:$D$35,3,FALSE)),"Por favor diligenciar")</f>
        <v>O230117459920242775 </v>
      </c>
      <c r="AN64" s="49"/>
      <c r="AO64" s="49"/>
      <c r="AP64" s="44"/>
      <c r="AQ64" s="49"/>
      <c r="AR64" s="44"/>
      <c r="AS64" s="49"/>
      <c r="AT64" s="50"/>
      <c r="AU64" s="49"/>
      <c r="AV64" s="44"/>
      <c r="AW64" s="49"/>
      <c r="AX64" s="45">
        <f t="shared" si="2"/>
        <v>6</v>
      </c>
      <c r="AY64" s="45">
        <f t="shared" si="3"/>
        <v>180</v>
      </c>
      <c r="AZ64" s="51">
        <f t="shared" si="4"/>
        <v>36600000</v>
      </c>
      <c r="BA64" s="40" t="s">
        <v>91</v>
      </c>
      <c r="BB64" s="52" t="s">
        <v>117</v>
      </c>
      <c r="BC64" s="49" t="s">
        <v>93</v>
      </c>
      <c r="BD64" s="49" t="s">
        <v>94</v>
      </c>
      <c r="BE64" s="49" t="s">
        <v>95</v>
      </c>
      <c r="BF64" s="40" t="s">
        <v>96</v>
      </c>
      <c r="BG64" s="49"/>
      <c r="BH64" s="49"/>
      <c r="BI64" s="53" t="s">
        <v>527</v>
      </c>
      <c r="BJ64" s="54">
        <v>46040</v>
      </c>
      <c r="BK64" s="54" t="s">
        <v>99</v>
      </c>
      <c r="BL64" s="54">
        <v>46038</v>
      </c>
      <c r="BM64" s="44">
        <v>46041</v>
      </c>
      <c r="BN64" s="44">
        <v>46221</v>
      </c>
      <c r="BO64" s="55" t="s">
        <v>100</v>
      </c>
      <c r="BP64" s="56" t="s">
        <v>101</v>
      </c>
      <c r="BQ64" s="57">
        <v>20266820001223</v>
      </c>
      <c r="BR64" s="56">
        <v>1</v>
      </c>
    </row>
    <row r="65" spans="1:72" ht="51" customHeight="1" x14ac:dyDescent="0.2">
      <c r="A65" s="107">
        <v>61</v>
      </c>
      <c r="B65" s="40" t="s">
        <v>534</v>
      </c>
      <c r="C65" s="40" t="s">
        <v>80</v>
      </c>
      <c r="D65" s="41">
        <v>46035</v>
      </c>
      <c r="E65" s="42" t="s">
        <v>81</v>
      </c>
      <c r="F65" s="40" t="s">
        <v>82</v>
      </c>
      <c r="G65" s="40" t="s">
        <v>83</v>
      </c>
      <c r="H65" s="40" t="s">
        <v>535</v>
      </c>
      <c r="I65" s="40" t="s">
        <v>85</v>
      </c>
      <c r="J65" s="40">
        <v>145926</v>
      </c>
      <c r="K65" s="40">
        <v>66410</v>
      </c>
      <c r="L65" s="40" t="s">
        <v>536</v>
      </c>
      <c r="M65" s="40" t="s">
        <v>87</v>
      </c>
      <c r="N65" s="43">
        <v>52524503</v>
      </c>
      <c r="O65" s="40">
        <v>1</v>
      </c>
      <c r="P65" s="40"/>
      <c r="Q65" s="40"/>
      <c r="R65" s="40"/>
      <c r="S65" s="40"/>
      <c r="T65" s="40"/>
      <c r="U65" s="40"/>
      <c r="V65" s="40"/>
      <c r="W65" s="40"/>
      <c r="X65" s="40" t="s">
        <v>88</v>
      </c>
      <c r="Y65" s="44">
        <v>46036</v>
      </c>
      <c r="Z65" s="44">
        <v>46036</v>
      </c>
      <c r="AA65" s="44">
        <v>46369</v>
      </c>
      <c r="AB65" s="40">
        <v>330</v>
      </c>
      <c r="AC65" s="45">
        <f t="shared" si="0"/>
        <v>11</v>
      </c>
      <c r="AD65" s="46">
        <v>78540000</v>
      </c>
      <c r="AE65" s="47">
        <f t="shared" si="1"/>
        <v>7140000</v>
      </c>
      <c r="AF65" s="48" t="s">
        <v>89</v>
      </c>
      <c r="AG65" s="49">
        <v>33</v>
      </c>
      <c r="AH65" s="44">
        <v>46028</v>
      </c>
      <c r="AI65" s="49">
        <v>19</v>
      </c>
      <c r="AJ65" s="44">
        <v>46036</v>
      </c>
      <c r="AK65" s="49" t="s">
        <v>90</v>
      </c>
      <c r="AL65" s="49" t="str">
        <f>IFERROR((VLOOKUP($AK65,[2]T_Datos!$B$3:$D$35,2,FALSE)),"Por favor diligenciar")</f>
        <v>Gestión pública local y gobierno confiable en Rafael Uribe Uribe </v>
      </c>
      <c r="AM65" s="49" t="str">
        <f>IFERROR((VLOOKUP($AK65,[2]T_Datos!$B$3:$D$35,3,FALSE)),"Por favor diligenciar")</f>
        <v>O230117459920242775 </v>
      </c>
      <c r="AN65" s="49"/>
      <c r="AO65" s="49"/>
      <c r="AP65" s="44"/>
      <c r="AQ65" s="49"/>
      <c r="AR65" s="44"/>
      <c r="AS65" s="49"/>
      <c r="AT65" s="50"/>
      <c r="AU65" s="49"/>
      <c r="AV65" s="44"/>
      <c r="AW65" s="49"/>
      <c r="AX65" s="45">
        <f t="shared" si="2"/>
        <v>11</v>
      </c>
      <c r="AY65" s="45">
        <f t="shared" si="3"/>
        <v>330</v>
      </c>
      <c r="AZ65" s="51">
        <f t="shared" si="4"/>
        <v>78540000</v>
      </c>
      <c r="BA65" s="40" t="s">
        <v>91</v>
      </c>
      <c r="BB65" s="52" t="s">
        <v>92</v>
      </c>
      <c r="BC65" s="49" t="s">
        <v>93</v>
      </c>
      <c r="BD65" s="49" t="s">
        <v>94</v>
      </c>
      <c r="BE65" s="49" t="s">
        <v>95</v>
      </c>
      <c r="BF65" s="40" t="s">
        <v>537</v>
      </c>
      <c r="BG65" s="49"/>
      <c r="BH65" s="49"/>
      <c r="BI65" s="53" t="s">
        <v>98</v>
      </c>
      <c r="BJ65" s="54">
        <v>46036</v>
      </c>
      <c r="BK65" s="54" t="s">
        <v>99</v>
      </c>
      <c r="BL65" s="44">
        <v>46036</v>
      </c>
      <c r="BM65" s="44">
        <v>46036</v>
      </c>
      <c r="BN65" s="44">
        <v>46369</v>
      </c>
      <c r="BO65" s="55" t="s">
        <v>100</v>
      </c>
      <c r="BP65" s="56" t="s">
        <v>101</v>
      </c>
      <c r="BQ65" s="57">
        <v>20266820001243</v>
      </c>
      <c r="BR65" s="56">
        <v>1</v>
      </c>
    </row>
    <row r="66" spans="1:72" ht="51" customHeight="1" x14ac:dyDescent="0.2">
      <c r="A66">
        <v>62</v>
      </c>
      <c r="B66" s="40" t="s">
        <v>538</v>
      </c>
      <c r="C66" s="40" t="s">
        <v>539</v>
      </c>
      <c r="D66" s="41">
        <v>46036</v>
      </c>
      <c r="E66" s="42" t="s">
        <v>540</v>
      </c>
      <c r="F66" s="40" t="s">
        <v>82</v>
      </c>
      <c r="G66" s="40" t="s">
        <v>83</v>
      </c>
      <c r="H66" s="40" t="s">
        <v>541</v>
      </c>
      <c r="I66" s="40" t="s">
        <v>542</v>
      </c>
      <c r="J66" s="40">
        <v>145897</v>
      </c>
      <c r="K66" s="40">
        <v>65299</v>
      </c>
      <c r="L66" s="40" t="s">
        <v>543</v>
      </c>
      <c r="M66" s="40" t="s">
        <v>87</v>
      </c>
      <c r="N66" s="43">
        <v>53131618</v>
      </c>
      <c r="O66" s="40">
        <v>6</v>
      </c>
      <c r="P66" s="40"/>
      <c r="Q66" s="40"/>
      <c r="R66" s="40"/>
      <c r="S66" s="40"/>
      <c r="T66" s="40" t="s">
        <v>544</v>
      </c>
      <c r="U66" s="40" t="s">
        <v>87</v>
      </c>
      <c r="V66" s="60">
        <v>71364780</v>
      </c>
      <c r="W66" s="41">
        <v>46168</v>
      </c>
      <c r="X66" s="40" t="s">
        <v>545</v>
      </c>
      <c r="Y66" s="44">
        <v>46037</v>
      </c>
      <c r="Z66" s="44">
        <v>46042</v>
      </c>
      <c r="AA66" s="44">
        <v>46298</v>
      </c>
      <c r="AB66" s="40">
        <v>240</v>
      </c>
      <c r="AC66" s="45">
        <f t="shared" si="0"/>
        <v>8</v>
      </c>
      <c r="AD66" s="46">
        <v>48800000</v>
      </c>
      <c r="AE66" s="47">
        <f t="shared" si="1"/>
        <v>6100000</v>
      </c>
      <c r="AF66" s="48" t="s">
        <v>89</v>
      </c>
      <c r="AG66" s="49">
        <v>105</v>
      </c>
      <c r="AH66" s="44">
        <v>46030</v>
      </c>
      <c r="AI66" s="49">
        <v>57</v>
      </c>
      <c r="AJ66" s="44">
        <v>46038</v>
      </c>
      <c r="AK66" s="49" t="s">
        <v>90</v>
      </c>
      <c r="AL66" s="49" t="str">
        <f>IFERROR((VLOOKUP($AK66,[2]T_Datos!$B$3:$D$35,2,FALSE)),"Por favor diligenciar")</f>
        <v>Gestión pública local y gobierno confiable en Rafael Uribe Uribe </v>
      </c>
      <c r="AM66" s="49" t="str">
        <f>IFERROR((VLOOKUP($AK66,[2]T_Datos!$B$3:$D$35,3,FALSE)),"Por favor diligenciar")</f>
        <v>O230117459920242775 </v>
      </c>
      <c r="AN66" s="49"/>
      <c r="AO66" s="49"/>
      <c r="AP66" s="44"/>
      <c r="AQ66" s="49"/>
      <c r="AR66" s="44"/>
      <c r="AS66" s="49"/>
      <c r="AT66" s="50"/>
      <c r="AU66" s="49"/>
      <c r="AV66" s="44"/>
      <c r="AW66" s="49"/>
      <c r="AX66" s="45">
        <f t="shared" si="2"/>
        <v>8</v>
      </c>
      <c r="AY66" s="45">
        <f t="shared" si="3"/>
        <v>240</v>
      </c>
      <c r="AZ66" s="51">
        <f t="shared" si="4"/>
        <v>48800000</v>
      </c>
      <c r="BA66" s="40" t="s">
        <v>91</v>
      </c>
      <c r="BB66" s="52" t="s">
        <v>152</v>
      </c>
      <c r="BC66" s="49" t="s">
        <v>546</v>
      </c>
      <c r="BD66" s="49" t="s">
        <v>94</v>
      </c>
      <c r="BE66" s="49" t="s">
        <v>95</v>
      </c>
      <c r="BF66" s="40" t="s">
        <v>285</v>
      </c>
      <c r="BG66" s="49" t="s">
        <v>547</v>
      </c>
      <c r="BH66" s="49">
        <v>14</v>
      </c>
      <c r="BI66" s="53" t="s">
        <v>548</v>
      </c>
      <c r="BJ66" s="54">
        <v>46169</v>
      </c>
      <c r="BK66" s="54" t="s">
        <v>99</v>
      </c>
      <c r="BL66" s="54">
        <v>46038</v>
      </c>
      <c r="BM66" s="44">
        <v>46042</v>
      </c>
      <c r="BN66" s="44">
        <v>46284</v>
      </c>
      <c r="BO66" s="55" t="s">
        <v>100</v>
      </c>
      <c r="BP66" s="56" t="s">
        <v>101</v>
      </c>
      <c r="BQ66" s="57" t="s">
        <v>549</v>
      </c>
      <c r="BR66" s="56">
        <v>1</v>
      </c>
    </row>
    <row r="67" spans="1:72" ht="51" customHeight="1" x14ac:dyDescent="0.2">
      <c r="A67">
        <v>63</v>
      </c>
      <c r="B67" s="40" t="s">
        <v>550</v>
      </c>
      <c r="C67" s="40" t="s">
        <v>551</v>
      </c>
      <c r="D67" s="41">
        <v>46036</v>
      </c>
      <c r="E67" s="42" t="s">
        <v>552</v>
      </c>
      <c r="F67" s="40" t="s">
        <v>82</v>
      </c>
      <c r="G67" s="40" t="s">
        <v>83</v>
      </c>
      <c r="H67" s="40" t="s">
        <v>553</v>
      </c>
      <c r="I67" s="40" t="s">
        <v>554</v>
      </c>
      <c r="J67" s="40">
        <v>147680</v>
      </c>
      <c r="K67" s="40">
        <v>66406</v>
      </c>
      <c r="L67" s="40" t="s">
        <v>555</v>
      </c>
      <c r="M67" s="40" t="s">
        <v>87</v>
      </c>
      <c r="N67" s="43">
        <v>1010217629</v>
      </c>
      <c r="O67" s="40">
        <v>2</v>
      </c>
      <c r="P67" s="40"/>
      <c r="Q67" s="40"/>
      <c r="R67" s="40"/>
      <c r="S67" s="40"/>
      <c r="T67" s="40"/>
      <c r="U67" s="40"/>
      <c r="V67" s="40"/>
      <c r="W67" s="40"/>
      <c r="X67" s="40" t="s">
        <v>556</v>
      </c>
      <c r="Y67" s="44">
        <v>46038</v>
      </c>
      <c r="Z67" s="44">
        <v>46044</v>
      </c>
      <c r="AA67" s="44">
        <v>46377</v>
      </c>
      <c r="AB67" s="40">
        <v>330</v>
      </c>
      <c r="AC67" s="45">
        <f t="shared" si="0"/>
        <v>11</v>
      </c>
      <c r="AD67" s="46">
        <v>88000000</v>
      </c>
      <c r="AE67" s="47">
        <f t="shared" si="1"/>
        <v>8000000</v>
      </c>
      <c r="AF67" s="48" t="s">
        <v>89</v>
      </c>
      <c r="AG67" s="49">
        <v>34</v>
      </c>
      <c r="AH67" s="44">
        <v>46030</v>
      </c>
      <c r="AI67" s="49">
        <v>70</v>
      </c>
      <c r="AJ67" s="44">
        <v>46041</v>
      </c>
      <c r="AK67" s="49" t="s">
        <v>90</v>
      </c>
      <c r="AL67" s="49" t="str">
        <f>IFERROR((VLOOKUP($AK67,[2]T_Datos!$B$3:$D$35,2,FALSE)),"Por favor diligenciar")</f>
        <v>Gestión pública local y gobierno confiable en Rafael Uribe Uribe </v>
      </c>
      <c r="AM67" s="49" t="str">
        <f>IFERROR((VLOOKUP($AK67,[2]T_Datos!$B$3:$D$35,3,FALSE)),"Por favor diligenciar")</f>
        <v>O230117459920242775 </v>
      </c>
      <c r="AN67" s="49"/>
      <c r="AO67" s="49"/>
      <c r="AP67" s="44"/>
      <c r="AQ67" s="49"/>
      <c r="AR67" s="44"/>
      <c r="AS67" s="49"/>
      <c r="AT67" s="50"/>
      <c r="AU67" s="49"/>
      <c r="AV67" s="44"/>
      <c r="AW67" s="49"/>
      <c r="AX67" s="45">
        <f t="shared" si="2"/>
        <v>11</v>
      </c>
      <c r="AY67" s="45">
        <f t="shared" si="3"/>
        <v>330</v>
      </c>
      <c r="AZ67" s="51">
        <f t="shared" si="4"/>
        <v>88000000</v>
      </c>
      <c r="BA67" s="40" t="s">
        <v>91</v>
      </c>
      <c r="BB67" s="52" t="s">
        <v>399</v>
      </c>
      <c r="BC67" s="49" t="s">
        <v>401</v>
      </c>
      <c r="BD67" s="49" t="s">
        <v>94</v>
      </c>
      <c r="BE67" s="49" t="s">
        <v>95</v>
      </c>
      <c r="BF67" s="40" t="s">
        <v>402</v>
      </c>
      <c r="BG67" s="49"/>
      <c r="BH67" s="49"/>
      <c r="BI67" s="53" t="s">
        <v>557</v>
      </c>
      <c r="BJ67" s="54">
        <v>46043</v>
      </c>
      <c r="BK67" s="54" t="s">
        <v>99</v>
      </c>
      <c r="BL67" s="54">
        <v>46038</v>
      </c>
      <c r="BM67" s="44">
        <v>46044</v>
      </c>
      <c r="BN67" s="44">
        <v>46377</v>
      </c>
      <c r="BO67" s="55" t="s">
        <v>100</v>
      </c>
      <c r="BP67" s="56" t="s">
        <v>101</v>
      </c>
      <c r="BQ67" s="57">
        <v>20266820000983</v>
      </c>
      <c r="BR67" s="56">
        <v>1</v>
      </c>
    </row>
    <row r="68" spans="1:72" ht="51" customHeight="1" x14ac:dyDescent="0.2">
      <c r="A68" s="107">
        <v>64</v>
      </c>
      <c r="B68" s="40" t="s">
        <v>558</v>
      </c>
      <c r="C68" s="40" t="s">
        <v>559</v>
      </c>
      <c r="D68" s="41">
        <v>46036</v>
      </c>
      <c r="E68" s="42" t="s">
        <v>560</v>
      </c>
      <c r="F68" s="40" t="s">
        <v>82</v>
      </c>
      <c r="G68" s="40" t="s">
        <v>83</v>
      </c>
      <c r="H68" s="49" t="s">
        <v>561</v>
      </c>
      <c r="I68" s="40" t="s">
        <v>562</v>
      </c>
      <c r="J68" s="40">
        <v>145790</v>
      </c>
      <c r="K68" s="40">
        <v>65323</v>
      </c>
      <c r="L68" s="40" t="s">
        <v>563</v>
      </c>
      <c r="M68" s="40" t="s">
        <v>87</v>
      </c>
      <c r="N68" s="43">
        <v>1018415595</v>
      </c>
      <c r="O68" s="40">
        <v>9</v>
      </c>
      <c r="P68" s="40"/>
      <c r="Q68" s="40"/>
      <c r="R68" s="40"/>
      <c r="S68" s="40"/>
      <c r="T68" s="40"/>
      <c r="U68" s="40"/>
      <c r="V68" s="40"/>
      <c r="W68" s="40"/>
      <c r="X68" s="40" t="s">
        <v>564</v>
      </c>
      <c r="Y68" s="44">
        <v>46037</v>
      </c>
      <c r="Z68" s="44">
        <v>46044</v>
      </c>
      <c r="AA68" s="44">
        <v>46224</v>
      </c>
      <c r="AB68" s="40">
        <v>180</v>
      </c>
      <c r="AC68" s="45">
        <f t="shared" si="0"/>
        <v>6</v>
      </c>
      <c r="AD68" s="46">
        <v>47982000</v>
      </c>
      <c r="AE68" s="47">
        <f t="shared" si="1"/>
        <v>7997000</v>
      </c>
      <c r="AF68" s="48" t="s">
        <v>89</v>
      </c>
      <c r="AG68" s="49">
        <v>39</v>
      </c>
      <c r="AH68" s="44">
        <v>46030</v>
      </c>
      <c r="AI68" s="49">
        <v>71</v>
      </c>
      <c r="AJ68" s="44">
        <v>46041</v>
      </c>
      <c r="AK68" s="49" t="s">
        <v>90</v>
      </c>
      <c r="AL68" s="49" t="str">
        <f>IFERROR((VLOOKUP($AK68,[2]T_Datos!$B$3:$D$35,2,FALSE)),"Por favor diligenciar")</f>
        <v>Gestión pública local y gobierno confiable en Rafael Uribe Uribe </v>
      </c>
      <c r="AM68" s="49" t="str">
        <f>IFERROR((VLOOKUP($AK68,[2]T_Datos!$B$3:$D$35,3,FALSE)),"Por favor diligenciar")</f>
        <v>O230117459920242775 </v>
      </c>
      <c r="AN68" s="49"/>
      <c r="AO68" s="49"/>
      <c r="AP68" s="44"/>
      <c r="AQ68" s="49"/>
      <c r="AR68" s="44"/>
      <c r="AS68" s="49"/>
      <c r="AT68" s="50"/>
      <c r="AU68" s="49"/>
      <c r="AV68" s="44"/>
      <c r="AW68" s="49"/>
      <c r="AX68" s="45">
        <f t="shared" si="2"/>
        <v>6</v>
      </c>
      <c r="AY68" s="45">
        <f t="shared" si="3"/>
        <v>180</v>
      </c>
      <c r="AZ68" s="51">
        <f t="shared" si="4"/>
        <v>47982000</v>
      </c>
      <c r="BA68" s="40" t="s">
        <v>91</v>
      </c>
      <c r="BB68" s="52" t="s">
        <v>399</v>
      </c>
      <c r="BC68" s="49" t="s">
        <v>401</v>
      </c>
      <c r="BD68" s="49" t="s">
        <v>94</v>
      </c>
      <c r="BE68" s="49" t="s">
        <v>95</v>
      </c>
      <c r="BF68" s="40" t="s">
        <v>402</v>
      </c>
      <c r="BG68" s="49"/>
      <c r="BH68" s="49"/>
      <c r="BI68" s="53" t="s">
        <v>565</v>
      </c>
      <c r="BJ68" s="54">
        <v>46043</v>
      </c>
      <c r="BK68" s="54" t="s">
        <v>99</v>
      </c>
      <c r="BL68" s="54">
        <v>46038</v>
      </c>
      <c r="BM68" s="44">
        <v>46044</v>
      </c>
      <c r="BN68" s="44">
        <v>46224</v>
      </c>
      <c r="BO68" s="55" t="s">
        <v>100</v>
      </c>
      <c r="BP68" s="56" t="s">
        <v>101</v>
      </c>
      <c r="BQ68" s="57">
        <v>20266820000983</v>
      </c>
      <c r="BR68" s="56">
        <v>1</v>
      </c>
    </row>
    <row r="69" spans="1:72" ht="51" customHeight="1" x14ac:dyDescent="0.2">
      <c r="A69">
        <v>65</v>
      </c>
      <c r="B69" s="40" t="s">
        <v>566</v>
      </c>
      <c r="C69" s="40" t="s">
        <v>567</v>
      </c>
      <c r="D69" s="41">
        <v>46036</v>
      </c>
      <c r="E69" s="42" t="s">
        <v>568</v>
      </c>
      <c r="F69" s="40" t="s">
        <v>82</v>
      </c>
      <c r="G69" s="40" t="s">
        <v>83</v>
      </c>
      <c r="H69" s="40" t="s">
        <v>569</v>
      </c>
      <c r="I69" s="40" t="s">
        <v>570</v>
      </c>
      <c r="J69" s="40">
        <v>145785</v>
      </c>
      <c r="K69" s="40">
        <v>65321</v>
      </c>
      <c r="L69" s="40" t="s">
        <v>571</v>
      </c>
      <c r="M69" s="40" t="s">
        <v>87</v>
      </c>
      <c r="N69" s="43">
        <v>1016048095</v>
      </c>
      <c r="O69" s="40">
        <v>6</v>
      </c>
      <c r="P69" s="40"/>
      <c r="Q69" s="40"/>
      <c r="R69" s="40"/>
      <c r="S69" s="40"/>
      <c r="T69" s="40"/>
      <c r="U69" s="40"/>
      <c r="V69" s="40"/>
      <c r="W69" s="40"/>
      <c r="X69" s="40" t="s">
        <v>572</v>
      </c>
      <c r="Y69" s="44">
        <v>46037</v>
      </c>
      <c r="Z69" s="44">
        <v>46044</v>
      </c>
      <c r="AA69" s="44">
        <v>46224</v>
      </c>
      <c r="AB69" s="40">
        <v>180</v>
      </c>
      <c r="AC69" s="45">
        <f t="shared" ref="AC69:AC132" si="5">ROUND((AB69/30),0)</f>
        <v>6</v>
      </c>
      <c r="AD69" s="46">
        <v>42600000</v>
      </c>
      <c r="AE69" s="47">
        <f t="shared" ref="AE69:AE132" si="6">IF(AD69=0,0,((AD69/AC69)))</f>
        <v>7100000</v>
      </c>
      <c r="AF69" s="48" t="s">
        <v>89</v>
      </c>
      <c r="AG69" s="49">
        <v>47</v>
      </c>
      <c r="AH69" s="44">
        <v>46030</v>
      </c>
      <c r="AI69" s="49">
        <v>72</v>
      </c>
      <c r="AJ69" s="44">
        <v>46041</v>
      </c>
      <c r="AK69" s="49" t="s">
        <v>90</v>
      </c>
      <c r="AL69" s="49" t="str">
        <f>IFERROR((VLOOKUP($AK69,[2]T_Datos!$B$3:$D$35,2,FALSE)),"Por favor diligenciar")</f>
        <v>Gestión pública local y gobierno confiable en Rafael Uribe Uribe </v>
      </c>
      <c r="AM69" s="49" t="str">
        <f>IFERROR((VLOOKUP($AK69,[2]T_Datos!$B$3:$D$35,3,FALSE)),"Por favor diligenciar")</f>
        <v>O230117459920242775 </v>
      </c>
      <c r="AN69" s="49"/>
      <c r="AO69" s="49"/>
      <c r="AP69" s="44"/>
      <c r="AQ69" s="49"/>
      <c r="AR69" s="44"/>
      <c r="AS69" s="49"/>
      <c r="AT69" s="50"/>
      <c r="AU69" s="49"/>
      <c r="AV69" s="44"/>
      <c r="AW69" s="49"/>
      <c r="AX69" s="45">
        <f t="shared" ref="AX69:AX132" si="7">ROUND(AY69/30,0)</f>
        <v>6</v>
      </c>
      <c r="AY69" s="45">
        <f t="shared" ref="AY69:AY132" si="8">IF(AB69+AW69=0,0,AW69+AB69)</f>
        <v>180</v>
      </c>
      <c r="AZ69" s="51">
        <f t="shared" ref="AZ69:AZ132" si="9">IF(AD69+AT69=0,0,AD69+AT69)</f>
        <v>42600000</v>
      </c>
      <c r="BA69" s="40" t="s">
        <v>91</v>
      </c>
      <c r="BB69" s="52" t="s">
        <v>399</v>
      </c>
      <c r="BC69" s="49" t="s">
        <v>401</v>
      </c>
      <c r="BD69" s="49" t="s">
        <v>94</v>
      </c>
      <c r="BE69" s="49" t="s">
        <v>95</v>
      </c>
      <c r="BF69" s="40" t="s">
        <v>402</v>
      </c>
      <c r="BG69" s="49"/>
      <c r="BH69" s="49"/>
      <c r="BI69" s="53" t="s">
        <v>573</v>
      </c>
      <c r="BJ69" s="54">
        <v>46043</v>
      </c>
      <c r="BK69" s="54" t="s">
        <v>99</v>
      </c>
      <c r="BL69" s="54">
        <v>46043</v>
      </c>
      <c r="BM69" s="44">
        <v>46044</v>
      </c>
      <c r="BN69" s="44">
        <v>46224</v>
      </c>
      <c r="BO69" s="55" t="s">
        <v>100</v>
      </c>
      <c r="BP69" s="56" t="s">
        <v>101</v>
      </c>
      <c r="BQ69" s="57">
        <v>20266820000983</v>
      </c>
      <c r="BR69" s="56">
        <v>1</v>
      </c>
      <c r="BS69" s="64"/>
      <c r="BT69" s="67"/>
    </row>
    <row r="70" spans="1:72" ht="51" customHeight="1" x14ac:dyDescent="0.2">
      <c r="A70">
        <v>66</v>
      </c>
      <c r="B70" s="40" t="s">
        <v>574</v>
      </c>
      <c r="C70" s="40" t="s">
        <v>575</v>
      </c>
      <c r="D70" s="41">
        <v>46036</v>
      </c>
      <c r="E70" s="42" t="s">
        <v>576</v>
      </c>
      <c r="F70" s="40" t="s">
        <v>82</v>
      </c>
      <c r="G70" s="40" t="s">
        <v>83</v>
      </c>
      <c r="H70" s="40" t="s">
        <v>577</v>
      </c>
      <c r="I70" s="40" t="s">
        <v>578</v>
      </c>
      <c r="J70" s="40">
        <v>145784</v>
      </c>
      <c r="K70" s="40">
        <v>65320</v>
      </c>
      <c r="L70" s="40" t="s">
        <v>579</v>
      </c>
      <c r="M70" s="40" t="s">
        <v>87</v>
      </c>
      <c r="N70" s="43">
        <v>1023962415</v>
      </c>
      <c r="O70" s="40">
        <v>5</v>
      </c>
      <c r="P70" s="40"/>
      <c r="Q70" s="40"/>
      <c r="R70" s="40"/>
      <c r="S70" s="40"/>
      <c r="T70" s="40"/>
      <c r="U70" s="40"/>
      <c r="V70" s="40"/>
      <c r="W70" s="40"/>
      <c r="X70" s="40" t="s">
        <v>572</v>
      </c>
      <c r="Y70" s="44">
        <v>46038</v>
      </c>
      <c r="Z70" s="44">
        <v>46045</v>
      </c>
      <c r="AA70" s="44">
        <v>46378</v>
      </c>
      <c r="AB70" s="40">
        <v>330</v>
      </c>
      <c r="AC70" s="45">
        <f t="shared" si="5"/>
        <v>11</v>
      </c>
      <c r="AD70" s="46">
        <v>77000000</v>
      </c>
      <c r="AE70" s="47">
        <f t="shared" si="6"/>
        <v>7000000</v>
      </c>
      <c r="AF70" s="48" t="s">
        <v>89</v>
      </c>
      <c r="AG70" s="49">
        <v>49</v>
      </c>
      <c r="AH70" s="44">
        <v>46030</v>
      </c>
      <c r="AI70" s="49">
        <v>73</v>
      </c>
      <c r="AJ70" s="44">
        <v>46041</v>
      </c>
      <c r="AK70" s="49" t="s">
        <v>90</v>
      </c>
      <c r="AL70" s="49" t="str">
        <f>IFERROR((VLOOKUP($AK70,[2]T_Datos!$B$3:$D$35,2,FALSE)),"Por favor diligenciar")</f>
        <v>Gestión pública local y gobierno confiable en Rafael Uribe Uribe </v>
      </c>
      <c r="AM70" s="49" t="str">
        <f>IFERROR((VLOOKUP($AK70,[2]T_Datos!$B$3:$D$35,3,FALSE)),"Por favor diligenciar")</f>
        <v>O230117459920242775 </v>
      </c>
      <c r="AN70" s="49"/>
      <c r="AO70" s="49"/>
      <c r="AP70" s="44"/>
      <c r="AQ70" s="49"/>
      <c r="AR70" s="44"/>
      <c r="AS70" s="49"/>
      <c r="AT70" s="50"/>
      <c r="AU70" s="49"/>
      <c r="AV70" s="44"/>
      <c r="AW70" s="49"/>
      <c r="AX70" s="45">
        <f t="shared" si="7"/>
        <v>11</v>
      </c>
      <c r="AY70" s="45">
        <f t="shared" si="8"/>
        <v>330</v>
      </c>
      <c r="AZ70" s="51">
        <f t="shared" si="9"/>
        <v>77000000</v>
      </c>
      <c r="BA70" s="40" t="s">
        <v>91</v>
      </c>
      <c r="BB70" s="52" t="s">
        <v>399</v>
      </c>
      <c r="BC70" s="49" t="s">
        <v>401</v>
      </c>
      <c r="BD70" s="49" t="s">
        <v>94</v>
      </c>
      <c r="BE70" s="49" t="s">
        <v>95</v>
      </c>
      <c r="BF70" s="40" t="s">
        <v>402</v>
      </c>
      <c r="BG70" s="49"/>
      <c r="BH70" s="49"/>
      <c r="BI70" s="53" t="s">
        <v>580</v>
      </c>
      <c r="BJ70" s="54">
        <v>46043</v>
      </c>
      <c r="BK70" s="54" t="s">
        <v>99</v>
      </c>
      <c r="BL70" s="54">
        <v>46041</v>
      </c>
      <c r="BM70" s="44">
        <v>46045</v>
      </c>
      <c r="BN70" s="44">
        <v>46378</v>
      </c>
      <c r="BO70" s="55" t="s">
        <v>100</v>
      </c>
      <c r="BP70" s="56" t="s">
        <v>101</v>
      </c>
      <c r="BQ70" s="57">
        <v>20266820000983</v>
      </c>
      <c r="BR70" s="56">
        <v>1</v>
      </c>
    </row>
    <row r="71" spans="1:72" ht="51" customHeight="1" x14ac:dyDescent="0.2">
      <c r="A71" s="107">
        <v>67</v>
      </c>
      <c r="B71" s="40" t="s">
        <v>581</v>
      </c>
      <c r="C71" s="40" t="s">
        <v>582</v>
      </c>
      <c r="D71" s="44">
        <v>46038</v>
      </c>
      <c r="E71" s="59" t="s">
        <v>583</v>
      </c>
      <c r="F71" s="49" t="s">
        <v>82</v>
      </c>
      <c r="G71" s="40" t="s">
        <v>83</v>
      </c>
      <c r="H71" s="40" t="s">
        <v>584</v>
      </c>
      <c r="I71" s="40" t="s">
        <v>585</v>
      </c>
      <c r="J71" s="40">
        <v>145781</v>
      </c>
      <c r="K71" s="40">
        <v>65158</v>
      </c>
      <c r="L71" s="40" t="s">
        <v>586</v>
      </c>
      <c r="M71" s="40" t="s">
        <v>87</v>
      </c>
      <c r="N71" s="43">
        <v>39627934</v>
      </c>
      <c r="O71" s="40">
        <v>8</v>
      </c>
      <c r="P71" s="40"/>
      <c r="Q71" s="40"/>
      <c r="R71" s="40"/>
      <c r="S71" s="40"/>
      <c r="T71" s="40"/>
      <c r="U71" s="40"/>
      <c r="V71" s="40"/>
      <c r="W71" s="40"/>
      <c r="X71" s="40" t="s">
        <v>572</v>
      </c>
      <c r="Y71" s="44">
        <v>46039</v>
      </c>
      <c r="Z71" s="44">
        <v>46044</v>
      </c>
      <c r="AA71" s="44">
        <v>46224</v>
      </c>
      <c r="AB71" s="40">
        <v>180</v>
      </c>
      <c r="AC71" s="45">
        <f t="shared" si="5"/>
        <v>6</v>
      </c>
      <c r="AD71" s="46">
        <v>42000000</v>
      </c>
      <c r="AE71" s="47">
        <f t="shared" si="6"/>
        <v>7000000</v>
      </c>
      <c r="AF71" s="48" t="s">
        <v>89</v>
      </c>
      <c r="AG71" s="49">
        <v>53</v>
      </c>
      <c r="AH71" s="44">
        <v>46030</v>
      </c>
      <c r="AI71" s="49">
        <v>74</v>
      </c>
      <c r="AJ71" s="44">
        <v>46041</v>
      </c>
      <c r="AK71" s="49" t="s">
        <v>90</v>
      </c>
      <c r="AL71" s="49" t="str">
        <f>IFERROR((VLOOKUP($AK71,[2]T_Datos!$B$3:$D$35,2,FALSE)),"Por favor diligenciar")</f>
        <v>Gestión pública local y gobierno confiable en Rafael Uribe Uribe </v>
      </c>
      <c r="AM71" s="49" t="str">
        <f>IFERROR((VLOOKUP($AK71,[2]T_Datos!$B$3:$D$35,3,FALSE)),"Por favor diligenciar")</f>
        <v>O230117459920242775 </v>
      </c>
      <c r="AN71" s="49"/>
      <c r="AO71" s="49"/>
      <c r="AP71" s="44"/>
      <c r="AQ71" s="49"/>
      <c r="AR71" s="44"/>
      <c r="AS71" s="49"/>
      <c r="AT71" s="50"/>
      <c r="AU71" s="49"/>
      <c r="AV71" s="44"/>
      <c r="AW71" s="49"/>
      <c r="AX71" s="45">
        <f t="shared" si="7"/>
        <v>6</v>
      </c>
      <c r="AY71" s="45">
        <f t="shared" si="8"/>
        <v>180</v>
      </c>
      <c r="AZ71" s="51">
        <f t="shared" si="9"/>
        <v>42000000</v>
      </c>
      <c r="BA71" s="40" t="s">
        <v>91</v>
      </c>
      <c r="BB71" s="52" t="s">
        <v>399</v>
      </c>
      <c r="BC71" s="49" t="s">
        <v>401</v>
      </c>
      <c r="BD71" s="49" t="s">
        <v>94</v>
      </c>
      <c r="BE71" s="49" t="s">
        <v>95</v>
      </c>
      <c r="BF71" s="40" t="s">
        <v>402</v>
      </c>
      <c r="BG71" s="49"/>
      <c r="BH71" s="49"/>
      <c r="BI71" s="53" t="s">
        <v>587</v>
      </c>
      <c r="BJ71" s="54">
        <v>46043</v>
      </c>
      <c r="BK71" s="54" t="s">
        <v>99</v>
      </c>
      <c r="BL71" s="54">
        <v>46039</v>
      </c>
      <c r="BM71" s="44">
        <v>46044</v>
      </c>
      <c r="BN71" s="44">
        <v>46224</v>
      </c>
      <c r="BO71" s="55" t="s">
        <v>100</v>
      </c>
      <c r="BP71" s="56" t="s">
        <v>101</v>
      </c>
      <c r="BQ71" s="57">
        <v>20266820000983</v>
      </c>
      <c r="BR71" s="56">
        <v>1</v>
      </c>
    </row>
    <row r="72" spans="1:72" ht="51" customHeight="1" x14ac:dyDescent="0.2">
      <c r="A72">
        <v>68</v>
      </c>
      <c r="B72" s="40" t="s">
        <v>588</v>
      </c>
      <c r="C72" s="40" t="s">
        <v>111</v>
      </c>
      <c r="D72" s="41">
        <v>46030</v>
      </c>
      <c r="E72" s="42" t="s">
        <v>112</v>
      </c>
      <c r="F72" s="40" t="s">
        <v>82</v>
      </c>
      <c r="G72" s="40" t="s">
        <v>83</v>
      </c>
      <c r="H72" s="40" t="s">
        <v>589</v>
      </c>
      <c r="I72" s="40" t="s">
        <v>114</v>
      </c>
      <c r="J72" s="40">
        <v>145930</v>
      </c>
      <c r="K72" s="40">
        <v>68556</v>
      </c>
      <c r="L72" s="40" t="s">
        <v>590</v>
      </c>
      <c r="M72" s="40" t="s">
        <v>87</v>
      </c>
      <c r="N72" s="43">
        <v>7717920</v>
      </c>
      <c r="O72" s="40">
        <v>5</v>
      </c>
      <c r="P72" s="40"/>
      <c r="Q72" s="40"/>
      <c r="R72" s="40"/>
      <c r="S72" s="40"/>
      <c r="T72" s="40"/>
      <c r="U72" s="40"/>
      <c r="V72" s="40"/>
      <c r="W72" s="40"/>
      <c r="X72" s="40" t="s">
        <v>116</v>
      </c>
      <c r="Y72" s="44">
        <v>46037</v>
      </c>
      <c r="Z72" s="44">
        <v>46041</v>
      </c>
      <c r="AA72" s="44">
        <v>46374</v>
      </c>
      <c r="AB72" s="40">
        <v>330</v>
      </c>
      <c r="AC72" s="45">
        <f t="shared" si="5"/>
        <v>11</v>
      </c>
      <c r="AD72" s="46">
        <v>67100000</v>
      </c>
      <c r="AE72" s="47">
        <f t="shared" si="6"/>
        <v>6100000</v>
      </c>
      <c r="AF72" s="48" t="s">
        <v>89</v>
      </c>
      <c r="AG72" s="49">
        <v>40</v>
      </c>
      <c r="AH72" s="44">
        <v>46028</v>
      </c>
      <c r="AI72" s="49">
        <v>40</v>
      </c>
      <c r="AJ72" s="44">
        <v>46038</v>
      </c>
      <c r="AK72" s="49" t="s">
        <v>90</v>
      </c>
      <c r="AL72" s="49" t="str">
        <f>IFERROR((VLOOKUP($AK72,[2]T_Datos!$B$3:$D$35,2,FALSE)),"Por favor diligenciar")</f>
        <v>Gestión pública local y gobierno confiable en Rafael Uribe Uribe </v>
      </c>
      <c r="AM72" s="49" t="str">
        <f>IFERROR((VLOOKUP($AK72,[2]T_Datos!$B$3:$D$35,3,FALSE)),"Por favor diligenciar")</f>
        <v>O230117459920242775 </v>
      </c>
      <c r="AN72" s="49"/>
      <c r="AO72" s="49"/>
      <c r="AP72" s="44"/>
      <c r="AQ72" s="49"/>
      <c r="AR72" s="44"/>
      <c r="AS72" s="49"/>
      <c r="AT72" s="50"/>
      <c r="AU72" s="49"/>
      <c r="AV72" s="44"/>
      <c r="AW72" s="49"/>
      <c r="AX72" s="45">
        <f t="shared" si="7"/>
        <v>11</v>
      </c>
      <c r="AY72" s="45">
        <f t="shared" si="8"/>
        <v>330</v>
      </c>
      <c r="AZ72" s="51">
        <f t="shared" si="9"/>
        <v>67100000</v>
      </c>
      <c r="BA72" s="40" t="s">
        <v>91</v>
      </c>
      <c r="BB72" s="52" t="s">
        <v>117</v>
      </c>
      <c r="BC72" s="49" t="s">
        <v>93</v>
      </c>
      <c r="BD72" s="49" t="s">
        <v>94</v>
      </c>
      <c r="BE72" s="49" t="s">
        <v>95</v>
      </c>
      <c r="BF72" s="40" t="s">
        <v>96</v>
      </c>
      <c r="BG72" s="49"/>
      <c r="BH72" s="49"/>
      <c r="BI72" s="53" t="s">
        <v>118</v>
      </c>
      <c r="BJ72" s="54">
        <v>46039</v>
      </c>
      <c r="BK72" s="54" t="s">
        <v>99</v>
      </c>
      <c r="BL72" s="54">
        <v>46037</v>
      </c>
      <c r="BM72" s="44">
        <v>46041</v>
      </c>
      <c r="BN72" s="44">
        <v>46374</v>
      </c>
      <c r="BO72" s="55" t="s">
        <v>100</v>
      </c>
      <c r="BP72" s="56" t="s">
        <v>101</v>
      </c>
      <c r="BQ72" s="57">
        <v>20266820001223</v>
      </c>
      <c r="BR72" s="56">
        <v>1</v>
      </c>
    </row>
    <row r="73" spans="1:72" ht="51" customHeight="1" x14ac:dyDescent="0.2">
      <c r="A73">
        <v>69</v>
      </c>
      <c r="B73" s="40" t="s">
        <v>591</v>
      </c>
      <c r="C73" s="40" t="s">
        <v>592</v>
      </c>
      <c r="D73" s="41">
        <v>46036</v>
      </c>
      <c r="E73" s="42" t="s">
        <v>593</v>
      </c>
      <c r="F73" s="40" t="s">
        <v>82</v>
      </c>
      <c r="G73" s="40" t="s">
        <v>83</v>
      </c>
      <c r="H73" s="49" t="s">
        <v>594</v>
      </c>
      <c r="I73" s="40" t="s">
        <v>595</v>
      </c>
      <c r="J73" s="40">
        <v>145779</v>
      </c>
      <c r="K73" s="40">
        <v>67913</v>
      </c>
      <c r="L73" s="40" t="s">
        <v>596</v>
      </c>
      <c r="M73" s="40" t="s">
        <v>87</v>
      </c>
      <c r="N73" s="43">
        <v>1010245193</v>
      </c>
      <c r="O73" s="40">
        <v>2</v>
      </c>
      <c r="P73" s="40"/>
      <c r="Q73" s="40"/>
      <c r="R73" s="40"/>
      <c r="S73" s="40"/>
      <c r="T73" s="40"/>
      <c r="U73" s="40"/>
      <c r="V73" s="40"/>
      <c r="W73" s="40"/>
      <c r="X73" s="40" t="s">
        <v>597</v>
      </c>
      <c r="Y73" s="44">
        <v>46038</v>
      </c>
      <c r="Z73" s="44">
        <v>46044</v>
      </c>
      <c r="AA73" s="44">
        <v>46224</v>
      </c>
      <c r="AB73" s="40">
        <v>180</v>
      </c>
      <c r="AC73" s="45">
        <f t="shared" si="5"/>
        <v>6</v>
      </c>
      <c r="AD73" s="46">
        <v>31200000</v>
      </c>
      <c r="AE73" s="47">
        <f t="shared" si="6"/>
        <v>5200000</v>
      </c>
      <c r="AF73" s="48" t="s">
        <v>89</v>
      </c>
      <c r="AG73" s="49">
        <v>54</v>
      </c>
      <c r="AH73" s="44">
        <v>46030</v>
      </c>
      <c r="AI73" s="49">
        <v>233</v>
      </c>
      <c r="AJ73" s="44">
        <v>46044</v>
      </c>
      <c r="AK73" s="49" t="s">
        <v>90</v>
      </c>
      <c r="AL73" s="49" t="str">
        <f>IFERROR((VLOOKUP($AK73,[2]T_Datos!$B$3:$D$35,2,FALSE)),"Por favor diligenciar")</f>
        <v>Gestión pública local y gobierno confiable en Rafael Uribe Uribe </v>
      </c>
      <c r="AM73" s="49" t="str">
        <f>IFERROR((VLOOKUP($AK73,[2]T_Datos!$B$3:$D$35,3,FALSE)),"Por favor diligenciar")</f>
        <v>O230117459920242775 </v>
      </c>
      <c r="AN73" s="49"/>
      <c r="AO73" s="49"/>
      <c r="AP73" s="44"/>
      <c r="AQ73" s="49"/>
      <c r="AR73" s="44"/>
      <c r="AS73" s="49"/>
      <c r="AT73" s="50"/>
      <c r="AU73" s="49"/>
      <c r="AV73" s="44"/>
      <c r="AW73" s="49"/>
      <c r="AX73" s="45">
        <f t="shared" si="7"/>
        <v>6</v>
      </c>
      <c r="AY73" s="45">
        <f t="shared" si="8"/>
        <v>180</v>
      </c>
      <c r="AZ73" s="51">
        <f t="shared" si="9"/>
        <v>31200000</v>
      </c>
      <c r="BA73" s="40" t="s">
        <v>91</v>
      </c>
      <c r="BB73" s="52" t="s">
        <v>399</v>
      </c>
      <c r="BC73" s="49" t="s">
        <v>401</v>
      </c>
      <c r="BD73" s="49" t="s">
        <v>94</v>
      </c>
      <c r="BE73" s="49" t="s">
        <v>95</v>
      </c>
      <c r="BF73" s="40" t="s">
        <v>402</v>
      </c>
      <c r="BG73" s="49"/>
      <c r="BH73" s="49"/>
      <c r="BI73" s="53" t="s">
        <v>598</v>
      </c>
      <c r="BJ73" s="54">
        <v>46043</v>
      </c>
      <c r="BK73" s="54" t="s">
        <v>99</v>
      </c>
      <c r="BL73" s="54">
        <v>46039</v>
      </c>
      <c r="BM73" s="44">
        <v>46044</v>
      </c>
      <c r="BN73" s="44">
        <v>46224</v>
      </c>
      <c r="BO73" s="55" t="s">
        <v>100</v>
      </c>
      <c r="BP73" s="56" t="s">
        <v>101</v>
      </c>
      <c r="BQ73" s="57">
        <v>20266820000983</v>
      </c>
      <c r="BR73" s="56">
        <v>1</v>
      </c>
      <c r="BS73" s="64"/>
      <c r="BT73" s="67"/>
    </row>
    <row r="74" spans="1:72" ht="51" customHeight="1" x14ac:dyDescent="0.2">
      <c r="A74" s="107">
        <v>70</v>
      </c>
      <c r="B74" s="40" t="s">
        <v>599</v>
      </c>
      <c r="C74" s="40" t="s">
        <v>272</v>
      </c>
      <c r="D74" s="41">
        <v>46031</v>
      </c>
      <c r="E74" s="42" t="s">
        <v>273</v>
      </c>
      <c r="F74" s="40" t="s">
        <v>82</v>
      </c>
      <c r="G74" s="40" t="s">
        <v>83</v>
      </c>
      <c r="H74" s="40" t="s">
        <v>600</v>
      </c>
      <c r="I74" s="40" t="s">
        <v>275</v>
      </c>
      <c r="J74" s="40">
        <v>145932</v>
      </c>
      <c r="K74" s="40">
        <v>67911</v>
      </c>
      <c r="L74" s="40" t="s">
        <v>601</v>
      </c>
      <c r="M74" s="40" t="s">
        <v>87</v>
      </c>
      <c r="N74" s="43">
        <v>1001271681</v>
      </c>
      <c r="O74" s="40">
        <v>2</v>
      </c>
      <c r="P74" s="40"/>
      <c r="Q74" s="40"/>
      <c r="R74" s="40"/>
      <c r="S74" s="40"/>
      <c r="T74" s="40"/>
      <c r="U74" s="40"/>
      <c r="V74" s="40"/>
      <c r="W74" s="40"/>
      <c r="X74" s="40" t="s">
        <v>277</v>
      </c>
      <c r="Y74" s="44">
        <v>46037</v>
      </c>
      <c r="Z74" s="44">
        <v>46041</v>
      </c>
      <c r="AA74" s="44">
        <v>46221</v>
      </c>
      <c r="AB74" s="40">
        <v>180</v>
      </c>
      <c r="AC74" s="45">
        <f t="shared" si="5"/>
        <v>6</v>
      </c>
      <c r="AD74" s="46">
        <v>33300000</v>
      </c>
      <c r="AE74" s="47">
        <f t="shared" si="6"/>
        <v>5550000</v>
      </c>
      <c r="AF74" s="48" t="s">
        <v>89</v>
      </c>
      <c r="AG74" s="49">
        <v>44</v>
      </c>
      <c r="AH74" s="44">
        <v>46028</v>
      </c>
      <c r="AI74" s="49">
        <v>44</v>
      </c>
      <c r="AJ74" s="44">
        <v>46038</v>
      </c>
      <c r="AK74" s="49" t="s">
        <v>90</v>
      </c>
      <c r="AL74" s="49" t="str">
        <f>IFERROR((VLOOKUP($AK74,[2]T_Datos!$B$3:$D$35,2,FALSE)),"Por favor diligenciar")</f>
        <v>Gestión pública local y gobierno confiable en Rafael Uribe Uribe </v>
      </c>
      <c r="AM74" s="49" t="str">
        <f>IFERROR((VLOOKUP($AK74,[2]T_Datos!$B$3:$D$35,3,FALSE)),"Por favor diligenciar")</f>
        <v>O230117459920242775 </v>
      </c>
      <c r="AN74" s="49"/>
      <c r="AO74" s="49"/>
      <c r="AP74" s="44"/>
      <c r="AQ74" s="49"/>
      <c r="AR74" s="44"/>
      <c r="AS74" s="49"/>
      <c r="AT74" s="50"/>
      <c r="AU74" s="49"/>
      <c r="AV74" s="44"/>
      <c r="AW74" s="49"/>
      <c r="AX74" s="45">
        <f t="shared" si="7"/>
        <v>6</v>
      </c>
      <c r="AY74" s="45">
        <f t="shared" si="8"/>
        <v>180</v>
      </c>
      <c r="AZ74" s="51">
        <f t="shared" si="9"/>
        <v>33300000</v>
      </c>
      <c r="BA74" s="40" t="s">
        <v>91</v>
      </c>
      <c r="BB74" s="52" t="s">
        <v>117</v>
      </c>
      <c r="BC74" s="49" t="s">
        <v>93</v>
      </c>
      <c r="BD74" s="49" t="s">
        <v>94</v>
      </c>
      <c r="BE74" s="49" t="s">
        <v>95</v>
      </c>
      <c r="BF74" s="40" t="s">
        <v>96</v>
      </c>
      <c r="BG74" s="49"/>
      <c r="BH74" s="49"/>
      <c r="BI74" s="53" t="s">
        <v>278</v>
      </c>
      <c r="BJ74" s="54">
        <v>46039</v>
      </c>
      <c r="BK74" s="54" t="s">
        <v>99</v>
      </c>
      <c r="BL74" s="54">
        <v>46037</v>
      </c>
      <c r="BM74" s="44">
        <v>46041</v>
      </c>
      <c r="BN74" s="44">
        <v>46221</v>
      </c>
      <c r="BO74" s="55" t="s">
        <v>100</v>
      </c>
      <c r="BP74" s="56" t="s">
        <v>101</v>
      </c>
      <c r="BQ74" s="57">
        <v>20266820001223</v>
      </c>
      <c r="BR74" s="56">
        <v>1</v>
      </c>
    </row>
    <row r="75" spans="1:72" ht="51" customHeight="1" x14ac:dyDescent="0.2">
      <c r="A75">
        <v>71</v>
      </c>
      <c r="B75" s="40" t="s">
        <v>602</v>
      </c>
      <c r="C75" s="40" t="s">
        <v>272</v>
      </c>
      <c r="D75" s="41">
        <v>46031</v>
      </c>
      <c r="E75" s="42" t="s">
        <v>273</v>
      </c>
      <c r="F75" s="40" t="s">
        <v>82</v>
      </c>
      <c r="G75" s="40" t="s">
        <v>83</v>
      </c>
      <c r="H75" s="40" t="s">
        <v>603</v>
      </c>
      <c r="I75" s="40" t="s">
        <v>275</v>
      </c>
      <c r="J75" s="40">
        <v>145932</v>
      </c>
      <c r="K75" s="40">
        <v>67911</v>
      </c>
      <c r="L75" s="40" t="s">
        <v>604</v>
      </c>
      <c r="M75" s="40" t="s">
        <v>87</v>
      </c>
      <c r="N75" s="43">
        <v>1020810705</v>
      </c>
      <c r="O75" s="40">
        <v>3</v>
      </c>
      <c r="P75" s="40"/>
      <c r="Q75" s="40"/>
      <c r="R75" s="40"/>
      <c r="S75" s="40"/>
      <c r="T75" s="40"/>
      <c r="U75" s="40"/>
      <c r="V75" s="40"/>
      <c r="W75" s="40"/>
      <c r="X75" s="40" t="s">
        <v>277</v>
      </c>
      <c r="Y75" s="44">
        <v>46036</v>
      </c>
      <c r="Z75" s="44">
        <v>46044</v>
      </c>
      <c r="AA75" s="44">
        <v>46224</v>
      </c>
      <c r="AB75" s="40">
        <v>180</v>
      </c>
      <c r="AC75" s="45">
        <f t="shared" si="5"/>
        <v>6</v>
      </c>
      <c r="AD75" s="46">
        <v>33300000</v>
      </c>
      <c r="AE75" s="47">
        <f t="shared" si="6"/>
        <v>5550000</v>
      </c>
      <c r="AF75" s="48" t="s">
        <v>89</v>
      </c>
      <c r="AG75" s="49">
        <v>44</v>
      </c>
      <c r="AH75" s="44">
        <v>46028</v>
      </c>
      <c r="AI75" s="49">
        <v>42</v>
      </c>
      <c r="AJ75" s="44">
        <v>46038</v>
      </c>
      <c r="AK75" s="49" t="s">
        <v>90</v>
      </c>
      <c r="AL75" s="49" t="str">
        <f>IFERROR((VLOOKUP($AK75,[2]T_Datos!$B$3:$D$35,2,FALSE)),"Por favor diligenciar")</f>
        <v>Gestión pública local y gobierno confiable en Rafael Uribe Uribe </v>
      </c>
      <c r="AM75" s="49" t="str">
        <f>IFERROR((VLOOKUP($AK75,[2]T_Datos!$B$3:$D$35,3,FALSE)),"Por favor diligenciar")</f>
        <v>O230117459920242775 </v>
      </c>
      <c r="AN75" s="49"/>
      <c r="AO75" s="49"/>
      <c r="AP75" s="44"/>
      <c r="AQ75" s="49"/>
      <c r="AR75" s="44"/>
      <c r="AS75" s="49"/>
      <c r="AT75" s="50"/>
      <c r="AU75" s="49"/>
      <c r="AV75" s="44"/>
      <c r="AW75" s="49"/>
      <c r="AX75" s="45">
        <f t="shared" si="7"/>
        <v>6</v>
      </c>
      <c r="AY75" s="45">
        <f t="shared" si="8"/>
        <v>180</v>
      </c>
      <c r="AZ75" s="51">
        <f t="shared" si="9"/>
        <v>33300000</v>
      </c>
      <c r="BA75" s="40" t="s">
        <v>91</v>
      </c>
      <c r="BB75" s="52" t="s">
        <v>117</v>
      </c>
      <c r="BC75" s="49" t="s">
        <v>93</v>
      </c>
      <c r="BD75" s="49" t="s">
        <v>94</v>
      </c>
      <c r="BE75" s="49" t="s">
        <v>95</v>
      </c>
      <c r="BF75" s="40" t="s">
        <v>96</v>
      </c>
      <c r="BG75" s="49"/>
      <c r="BH75" s="49"/>
      <c r="BI75" s="53" t="s">
        <v>278</v>
      </c>
      <c r="BJ75" s="54">
        <v>46039</v>
      </c>
      <c r="BK75" s="54" t="s">
        <v>99</v>
      </c>
      <c r="BL75" s="54">
        <v>46041</v>
      </c>
      <c r="BM75" s="44">
        <v>46044</v>
      </c>
      <c r="BN75" s="44">
        <v>46224</v>
      </c>
      <c r="BO75" s="55" t="s">
        <v>100</v>
      </c>
      <c r="BP75" s="56" t="s">
        <v>101</v>
      </c>
      <c r="BQ75" s="57">
        <v>20266820001223</v>
      </c>
      <c r="BR75" s="56">
        <v>1</v>
      </c>
    </row>
    <row r="76" spans="1:72" ht="51" customHeight="1" x14ac:dyDescent="0.2">
      <c r="A76">
        <v>72</v>
      </c>
      <c r="B76" s="40" t="s">
        <v>605</v>
      </c>
      <c r="C76" s="40" t="s">
        <v>272</v>
      </c>
      <c r="D76" s="41">
        <v>46031</v>
      </c>
      <c r="E76" s="42" t="s">
        <v>273</v>
      </c>
      <c r="F76" s="40" t="s">
        <v>82</v>
      </c>
      <c r="G76" s="40" t="s">
        <v>83</v>
      </c>
      <c r="H76" s="40" t="s">
        <v>606</v>
      </c>
      <c r="I76" s="40" t="s">
        <v>275</v>
      </c>
      <c r="J76" s="40">
        <v>145932</v>
      </c>
      <c r="K76" s="40">
        <v>67911</v>
      </c>
      <c r="L76" s="40" t="s">
        <v>607</v>
      </c>
      <c r="M76" s="40" t="s">
        <v>87</v>
      </c>
      <c r="N76" s="43">
        <v>1022945340</v>
      </c>
      <c r="O76" s="40">
        <v>6</v>
      </c>
      <c r="P76" s="40"/>
      <c r="Q76" s="40"/>
      <c r="R76" s="40"/>
      <c r="S76" s="40"/>
      <c r="T76" s="40"/>
      <c r="U76" s="40"/>
      <c r="V76" s="40"/>
      <c r="W76" s="40"/>
      <c r="X76" s="40" t="s">
        <v>277</v>
      </c>
      <c r="Y76" s="44">
        <v>46037</v>
      </c>
      <c r="Z76" s="44">
        <v>46041</v>
      </c>
      <c r="AA76" s="44">
        <v>46221</v>
      </c>
      <c r="AB76" s="40">
        <v>180</v>
      </c>
      <c r="AC76" s="45">
        <f t="shared" si="5"/>
        <v>6</v>
      </c>
      <c r="AD76" s="46">
        <v>33300000</v>
      </c>
      <c r="AE76" s="47">
        <f t="shared" si="6"/>
        <v>5550000</v>
      </c>
      <c r="AF76" s="48" t="s">
        <v>89</v>
      </c>
      <c r="AG76" s="49">
        <v>44</v>
      </c>
      <c r="AH76" s="44">
        <v>46028</v>
      </c>
      <c r="AI76" s="49">
        <v>41</v>
      </c>
      <c r="AJ76" s="44">
        <v>46038</v>
      </c>
      <c r="AK76" s="49" t="s">
        <v>90</v>
      </c>
      <c r="AL76" s="49" t="str">
        <f>IFERROR((VLOOKUP($AK76,[2]T_Datos!$B$3:$D$35,2,FALSE)),"Por favor diligenciar")</f>
        <v>Gestión pública local y gobierno confiable en Rafael Uribe Uribe </v>
      </c>
      <c r="AM76" s="49" t="str">
        <f>IFERROR((VLOOKUP($AK76,[2]T_Datos!$B$3:$D$35,3,FALSE)),"Por favor diligenciar")</f>
        <v>O230117459920242775 </v>
      </c>
      <c r="AN76" s="49"/>
      <c r="AO76" s="49"/>
      <c r="AP76" s="44"/>
      <c r="AQ76" s="49"/>
      <c r="AR76" s="44"/>
      <c r="AS76" s="49"/>
      <c r="AT76" s="50"/>
      <c r="AU76" s="49"/>
      <c r="AV76" s="44"/>
      <c r="AW76" s="49"/>
      <c r="AX76" s="45">
        <f t="shared" si="7"/>
        <v>6</v>
      </c>
      <c r="AY76" s="45">
        <f t="shared" si="8"/>
        <v>180</v>
      </c>
      <c r="AZ76" s="51">
        <f t="shared" si="9"/>
        <v>33300000</v>
      </c>
      <c r="BA76" s="40" t="s">
        <v>91</v>
      </c>
      <c r="BB76" s="52" t="s">
        <v>117</v>
      </c>
      <c r="BC76" s="49" t="s">
        <v>93</v>
      </c>
      <c r="BD76" s="49" t="s">
        <v>94</v>
      </c>
      <c r="BE76" s="49" t="s">
        <v>95</v>
      </c>
      <c r="BF76" s="40" t="s">
        <v>96</v>
      </c>
      <c r="BG76" s="49"/>
      <c r="BH76" s="49"/>
      <c r="BI76" s="53" t="s">
        <v>278</v>
      </c>
      <c r="BJ76" s="54">
        <v>46039</v>
      </c>
      <c r="BK76" s="54" t="s">
        <v>99</v>
      </c>
      <c r="BL76" s="54">
        <v>46037</v>
      </c>
      <c r="BM76" s="44">
        <v>46041</v>
      </c>
      <c r="BN76" s="44">
        <v>46221</v>
      </c>
      <c r="BO76" s="55" t="s">
        <v>100</v>
      </c>
      <c r="BP76" s="56" t="s">
        <v>101</v>
      </c>
      <c r="BQ76" s="57">
        <v>20266820001223</v>
      </c>
      <c r="BR76" s="56">
        <v>1</v>
      </c>
      <c r="BS76" s="64"/>
    </row>
    <row r="77" spans="1:72" ht="51" customHeight="1" x14ac:dyDescent="0.2">
      <c r="A77" s="107">
        <v>73</v>
      </c>
      <c r="B77" s="40" t="s">
        <v>608</v>
      </c>
      <c r="C77" s="40" t="s">
        <v>405</v>
      </c>
      <c r="D77" s="41">
        <v>46035</v>
      </c>
      <c r="E77" s="42" t="s">
        <v>406</v>
      </c>
      <c r="F77" s="40" t="s">
        <v>82</v>
      </c>
      <c r="G77" s="40" t="s">
        <v>83</v>
      </c>
      <c r="H77" s="49" t="s">
        <v>609</v>
      </c>
      <c r="I77" s="40" t="s">
        <v>408</v>
      </c>
      <c r="J77" s="40">
        <v>145872</v>
      </c>
      <c r="K77" s="40">
        <v>65314</v>
      </c>
      <c r="L77" s="40" t="s">
        <v>610</v>
      </c>
      <c r="M77" s="40" t="s">
        <v>87</v>
      </c>
      <c r="N77" s="43">
        <v>19353284</v>
      </c>
      <c r="O77" s="40">
        <v>9</v>
      </c>
      <c r="P77" s="40"/>
      <c r="Q77" s="40"/>
      <c r="R77" s="40"/>
      <c r="S77" s="40"/>
      <c r="T77" s="40"/>
      <c r="U77" s="40"/>
      <c r="V77" s="40"/>
      <c r="W77" s="40"/>
      <c r="X77" s="40" t="s">
        <v>410</v>
      </c>
      <c r="Y77" s="44">
        <v>46037</v>
      </c>
      <c r="Z77" s="44">
        <v>46055</v>
      </c>
      <c r="AA77" s="44">
        <v>46235</v>
      </c>
      <c r="AB77" s="40">
        <v>180</v>
      </c>
      <c r="AC77" s="45">
        <f t="shared" si="5"/>
        <v>6</v>
      </c>
      <c r="AD77" s="46">
        <v>16500000</v>
      </c>
      <c r="AE77" s="47">
        <f t="shared" si="6"/>
        <v>2750000</v>
      </c>
      <c r="AF77" s="48" t="s">
        <v>89</v>
      </c>
      <c r="AG77" s="49">
        <v>92</v>
      </c>
      <c r="AH77" s="44">
        <v>46030</v>
      </c>
      <c r="AI77" s="49">
        <v>765</v>
      </c>
      <c r="AJ77" s="44">
        <v>46055</v>
      </c>
      <c r="AK77" s="49" t="s">
        <v>411</v>
      </c>
      <c r="AL77" s="49" t="str">
        <f>IFERROR((VLOOKUP($AK77,[2]T_Datos!$B$3:$D$35,2,FALSE)),"Por favor diligenciar")</f>
        <v>Gestores de convivencia en Rafael Uribe Uribe </v>
      </c>
      <c r="AM77" s="49" t="str">
        <f>IFERROR((VLOOKUP($AK77,[2]T_Datos!$B$3:$D$35,3,FALSE)),"Por favor diligenciar")</f>
        <v>O230117459920242710 </v>
      </c>
      <c r="AN77" s="49"/>
      <c r="AO77" s="49"/>
      <c r="AP77" s="44"/>
      <c r="AQ77" s="49"/>
      <c r="AR77" s="44"/>
      <c r="AS77" s="49"/>
      <c r="AT77" s="50"/>
      <c r="AU77" s="49"/>
      <c r="AV77" s="44"/>
      <c r="AW77" s="49"/>
      <c r="AX77" s="45">
        <f t="shared" si="7"/>
        <v>6</v>
      </c>
      <c r="AY77" s="45">
        <f t="shared" si="8"/>
        <v>180</v>
      </c>
      <c r="AZ77" s="51">
        <f t="shared" si="9"/>
        <v>16500000</v>
      </c>
      <c r="BA77" s="40" t="s">
        <v>129</v>
      </c>
      <c r="BB77" s="52" t="s">
        <v>412</v>
      </c>
      <c r="BC77" s="49" t="s">
        <v>413</v>
      </c>
      <c r="BD77" s="49" t="s">
        <v>94</v>
      </c>
      <c r="BE77" s="49" t="s">
        <v>95</v>
      </c>
      <c r="BF77" s="40" t="s">
        <v>414</v>
      </c>
      <c r="BG77" s="49"/>
      <c r="BH77" s="49"/>
      <c r="BI77" s="53" t="s">
        <v>415</v>
      </c>
      <c r="BJ77" s="54">
        <v>46043</v>
      </c>
      <c r="BK77" s="54" t="s">
        <v>416</v>
      </c>
      <c r="BL77" s="54">
        <v>46038</v>
      </c>
      <c r="BM77" s="44">
        <v>46055</v>
      </c>
      <c r="BN77" s="44">
        <v>46235</v>
      </c>
      <c r="BO77" s="55" t="s">
        <v>362</v>
      </c>
      <c r="BP77" s="56" t="s">
        <v>101</v>
      </c>
      <c r="BQ77" s="57">
        <v>20266820001163</v>
      </c>
      <c r="BR77" s="56">
        <v>5</v>
      </c>
    </row>
    <row r="78" spans="1:72" ht="51" customHeight="1" x14ac:dyDescent="0.2">
      <c r="A78">
        <v>74</v>
      </c>
      <c r="B78" s="40" t="s">
        <v>611</v>
      </c>
      <c r="C78" s="40" t="s">
        <v>405</v>
      </c>
      <c r="D78" s="41">
        <v>46035</v>
      </c>
      <c r="E78" s="42" t="s">
        <v>406</v>
      </c>
      <c r="F78" s="40" t="s">
        <v>82</v>
      </c>
      <c r="G78" s="40" t="s">
        <v>83</v>
      </c>
      <c r="H78" s="49" t="s">
        <v>612</v>
      </c>
      <c r="I78" s="40" t="s">
        <v>408</v>
      </c>
      <c r="J78" s="40">
        <v>145872</v>
      </c>
      <c r="K78" s="40">
        <v>65314</v>
      </c>
      <c r="L78" s="40" t="s">
        <v>613</v>
      </c>
      <c r="M78" s="40" t="s">
        <v>87</v>
      </c>
      <c r="N78" s="43">
        <v>1023891695</v>
      </c>
      <c r="O78" s="40">
        <v>5</v>
      </c>
      <c r="P78" s="40"/>
      <c r="Q78" s="40"/>
      <c r="R78" s="40"/>
      <c r="S78" s="40"/>
      <c r="T78" s="40"/>
      <c r="U78" s="40"/>
      <c r="V78" s="40"/>
      <c r="W78" s="40"/>
      <c r="X78" s="40" t="s">
        <v>410</v>
      </c>
      <c r="Y78" s="44">
        <v>46037</v>
      </c>
      <c r="Z78" s="44">
        <v>46055</v>
      </c>
      <c r="AA78" s="44">
        <v>46235</v>
      </c>
      <c r="AB78" s="40">
        <v>180</v>
      </c>
      <c r="AC78" s="45">
        <f t="shared" si="5"/>
        <v>6</v>
      </c>
      <c r="AD78" s="46">
        <v>16500000</v>
      </c>
      <c r="AE78" s="47">
        <f t="shared" si="6"/>
        <v>2750000</v>
      </c>
      <c r="AF78" s="48" t="s">
        <v>89</v>
      </c>
      <c r="AG78" s="49">
        <v>92</v>
      </c>
      <c r="AH78" s="44">
        <v>46030</v>
      </c>
      <c r="AI78" s="49">
        <v>786</v>
      </c>
      <c r="AJ78" s="44">
        <v>46055</v>
      </c>
      <c r="AK78" s="49" t="s">
        <v>411</v>
      </c>
      <c r="AL78" s="49" t="str">
        <f>IFERROR((VLOOKUP($AK78,[2]T_Datos!$B$3:$D$35,2,FALSE)),"Por favor diligenciar")</f>
        <v>Gestores de convivencia en Rafael Uribe Uribe </v>
      </c>
      <c r="AM78" s="49" t="str">
        <f>IFERROR((VLOOKUP($AK78,[2]T_Datos!$B$3:$D$35,3,FALSE)),"Por favor diligenciar")</f>
        <v>O230117459920242710 </v>
      </c>
      <c r="AN78" s="49"/>
      <c r="AO78" s="49"/>
      <c r="AP78" s="44"/>
      <c r="AQ78" s="49"/>
      <c r="AR78" s="44"/>
      <c r="AS78" s="49"/>
      <c r="AT78" s="50"/>
      <c r="AU78" s="49"/>
      <c r="AV78" s="44"/>
      <c r="AW78" s="49"/>
      <c r="AX78" s="45">
        <f t="shared" si="7"/>
        <v>6</v>
      </c>
      <c r="AY78" s="45">
        <f t="shared" si="8"/>
        <v>180</v>
      </c>
      <c r="AZ78" s="51">
        <f t="shared" si="9"/>
        <v>16500000</v>
      </c>
      <c r="BA78" s="40" t="s">
        <v>129</v>
      </c>
      <c r="BB78" s="52" t="s">
        <v>412</v>
      </c>
      <c r="BC78" s="49" t="s">
        <v>413</v>
      </c>
      <c r="BD78" s="49" t="s">
        <v>94</v>
      </c>
      <c r="BE78" s="49" t="s">
        <v>95</v>
      </c>
      <c r="BF78" s="40" t="s">
        <v>414</v>
      </c>
      <c r="BG78" s="49"/>
      <c r="BH78" s="49"/>
      <c r="BI78" s="53" t="s">
        <v>415</v>
      </c>
      <c r="BJ78" s="54">
        <v>46043</v>
      </c>
      <c r="BK78" s="54" t="s">
        <v>416</v>
      </c>
      <c r="BL78" s="54">
        <v>46038</v>
      </c>
      <c r="BM78" s="44">
        <v>46055</v>
      </c>
      <c r="BN78" s="44">
        <v>46235</v>
      </c>
      <c r="BO78" s="55" t="s">
        <v>362</v>
      </c>
      <c r="BP78" s="56" t="s">
        <v>101</v>
      </c>
      <c r="BQ78" s="57">
        <v>20266820001163</v>
      </c>
      <c r="BR78" s="56">
        <v>5</v>
      </c>
    </row>
    <row r="79" spans="1:72" ht="51" customHeight="1" x14ac:dyDescent="0.2">
      <c r="A79">
        <v>75</v>
      </c>
      <c r="B79" s="40" t="s">
        <v>614</v>
      </c>
      <c r="C79" s="40" t="s">
        <v>405</v>
      </c>
      <c r="D79" s="41">
        <v>46035</v>
      </c>
      <c r="E79" s="42" t="s">
        <v>406</v>
      </c>
      <c r="F79" s="40" t="s">
        <v>82</v>
      </c>
      <c r="G79" s="40" t="s">
        <v>83</v>
      </c>
      <c r="H79" s="49" t="s">
        <v>615</v>
      </c>
      <c r="I79" s="40" t="s">
        <v>408</v>
      </c>
      <c r="J79" s="40">
        <v>145872</v>
      </c>
      <c r="K79" s="40">
        <v>65314</v>
      </c>
      <c r="L79" s="40" t="s">
        <v>616</v>
      </c>
      <c r="M79" s="40" t="s">
        <v>87</v>
      </c>
      <c r="N79" s="43">
        <v>79558519</v>
      </c>
      <c r="O79" s="40">
        <v>3</v>
      </c>
      <c r="P79" s="40"/>
      <c r="Q79" s="40"/>
      <c r="R79" s="40"/>
      <c r="S79" s="40"/>
      <c r="T79" s="40"/>
      <c r="U79" s="40"/>
      <c r="V79" s="40"/>
      <c r="W79" s="40"/>
      <c r="X79" s="40" t="s">
        <v>410</v>
      </c>
      <c r="Y79" s="44">
        <v>46038</v>
      </c>
      <c r="Z79" s="44">
        <v>46055</v>
      </c>
      <c r="AA79" s="44">
        <v>46235</v>
      </c>
      <c r="AB79" s="40">
        <v>180</v>
      </c>
      <c r="AC79" s="45">
        <f t="shared" si="5"/>
        <v>6</v>
      </c>
      <c r="AD79" s="46">
        <v>16500000</v>
      </c>
      <c r="AE79" s="47">
        <f t="shared" si="6"/>
        <v>2750000</v>
      </c>
      <c r="AF79" s="48" t="s">
        <v>89</v>
      </c>
      <c r="AG79" s="49">
        <v>92</v>
      </c>
      <c r="AH79" s="44">
        <v>46030</v>
      </c>
      <c r="AI79" s="49">
        <v>777</v>
      </c>
      <c r="AJ79" s="44">
        <v>46055</v>
      </c>
      <c r="AK79" s="49" t="s">
        <v>411</v>
      </c>
      <c r="AL79" s="49" t="str">
        <f>IFERROR((VLOOKUP($AK79,[2]T_Datos!$B$3:$D$35,2,FALSE)),"Por favor diligenciar")</f>
        <v>Gestores de convivencia en Rafael Uribe Uribe </v>
      </c>
      <c r="AM79" s="49" t="str">
        <f>IFERROR((VLOOKUP($AK79,[2]T_Datos!$B$3:$D$35,3,FALSE)),"Por favor diligenciar")</f>
        <v>O230117459920242710 </v>
      </c>
      <c r="AN79" s="49"/>
      <c r="AO79" s="49"/>
      <c r="AP79" s="44"/>
      <c r="AQ79" s="49"/>
      <c r="AR79" s="44"/>
      <c r="AS79" s="49"/>
      <c r="AT79" s="50"/>
      <c r="AU79" s="49"/>
      <c r="AV79" s="44"/>
      <c r="AW79" s="49"/>
      <c r="AX79" s="45">
        <f t="shared" si="7"/>
        <v>6</v>
      </c>
      <c r="AY79" s="45">
        <f t="shared" si="8"/>
        <v>180</v>
      </c>
      <c r="AZ79" s="51">
        <f t="shared" si="9"/>
        <v>16500000</v>
      </c>
      <c r="BA79" s="40" t="s">
        <v>129</v>
      </c>
      <c r="BB79" s="52" t="s">
        <v>412</v>
      </c>
      <c r="BC79" s="49" t="s">
        <v>413</v>
      </c>
      <c r="BD79" s="49" t="s">
        <v>94</v>
      </c>
      <c r="BE79" s="49" t="s">
        <v>95</v>
      </c>
      <c r="BF79" s="40" t="s">
        <v>414</v>
      </c>
      <c r="BG79" s="49"/>
      <c r="BH79" s="49"/>
      <c r="BI79" s="53" t="s">
        <v>415</v>
      </c>
      <c r="BJ79" s="54">
        <v>46043</v>
      </c>
      <c r="BK79" s="54" t="s">
        <v>416</v>
      </c>
      <c r="BL79" s="54">
        <v>46041</v>
      </c>
      <c r="BM79" s="44">
        <v>46055</v>
      </c>
      <c r="BN79" s="44">
        <v>46235</v>
      </c>
      <c r="BO79" s="55" t="s">
        <v>362</v>
      </c>
      <c r="BP79" s="56" t="s">
        <v>101</v>
      </c>
      <c r="BQ79" s="57">
        <v>20266820001163</v>
      </c>
      <c r="BR79" s="56">
        <v>5</v>
      </c>
    </row>
    <row r="80" spans="1:72" ht="51" customHeight="1" x14ac:dyDescent="0.2">
      <c r="A80" s="107">
        <v>76</v>
      </c>
      <c r="B80" s="40" t="s">
        <v>617</v>
      </c>
      <c r="C80" s="40" t="s">
        <v>405</v>
      </c>
      <c r="D80" s="41">
        <v>46035</v>
      </c>
      <c r="E80" s="42" t="s">
        <v>406</v>
      </c>
      <c r="F80" s="40" t="s">
        <v>82</v>
      </c>
      <c r="G80" s="40" t="s">
        <v>83</v>
      </c>
      <c r="H80" s="49" t="s">
        <v>618</v>
      </c>
      <c r="I80" s="40" t="s">
        <v>408</v>
      </c>
      <c r="J80" s="40">
        <v>145872</v>
      </c>
      <c r="K80" s="40">
        <v>65314</v>
      </c>
      <c r="L80" s="40" t="s">
        <v>619</v>
      </c>
      <c r="M80" s="40" t="s">
        <v>87</v>
      </c>
      <c r="N80" s="43">
        <v>79327831</v>
      </c>
      <c r="O80" s="40">
        <v>6</v>
      </c>
      <c r="P80" s="40"/>
      <c r="Q80" s="40"/>
      <c r="R80" s="40"/>
      <c r="S80" s="40"/>
      <c r="T80" s="40"/>
      <c r="U80" s="40"/>
      <c r="V80" s="40"/>
      <c r="W80" s="40"/>
      <c r="X80" s="40" t="s">
        <v>410</v>
      </c>
      <c r="Y80" s="44">
        <v>46037</v>
      </c>
      <c r="Z80" s="44">
        <v>46055</v>
      </c>
      <c r="AA80" s="44">
        <v>46235</v>
      </c>
      <c r="AB80" s="40">
        <v>180</v>
      </c>
      <c r="AC80" s="45">
        <f t="shared" si="5"/>
        <v>6</v>
      </c>
      <c r="AD80" s="46">
        <v>16500000</v>
      </c>
      <c r="AE80" s="47">
        <f t="shared" si="6"/>
        <v>2750000</v>
      </c>
      <c r="AF80" s="48" t="s">
        <v>89</v>
      </c>
      <c r="AG80" s="49">
        <v>92</v>
      </c>
      <c r="AH80" s="44">
        <v>46030</v>
      </c>
      <c r="AI80" s="49">
        <v>772</v>
      </c>
      <c r="AJ80" s="44">
        <v>46055</v>
      </c>
      <c r="AK80" s="49" t="s">
        <v>411</v>
      </c>
      <c r="AL80" s="49" t="str">
        <f>IFERROR((VLOOKUP($AK80,[2]T_Datos!$B$3:$D$35,2,FALSE)),"Por favor diligenciar")</f>
        <v>Gestores de convivencia en Rafael Uribe Uribe </v>
      </c>
      <c r="AM80" s="49" t="str">
        <f>IFERROR((VLOOKUP($AK80,[2]T_Datos!$B$3:$D$35,3,FALSE)),"Por favor diligenciar")</f>
        <v>O230117459920242710 </v>
      </c>
      <c r="AN80" s="49"/>
      <c r="AO80" s="49"/>
      <c r="AP80" s="44"/>
      <c r="AQ80" s="49"/>
      <c r="AR80" s="44"/>
      <c r="AS80" s="49"/>
      <c r="AT80" s="50"/>
      <c r="AU80" s="49"/>
      <c r="AV80" s="44"/>
      <c r="AW80" s="49"/>
      <c r="AX80" s="45">
        <f t="shared" si="7"/>
        <v>6</v>
      </c>
      <c r="AY80" s="45">
        <f t="shared" si="8"/>
        <v>180</v>
      </c>
      <c r="AZ80" s="51">
        <f t="shared" si="9"/>
        <v>16500000</v>
      </c>
      <c r="BA80" s="40" t="s">
        <v>129</v>
      </c>
      <c r="BB80" s="52" t="s">
        <v>412</v>
      </c>
      <c r="BC80" s="49" t="s">
        <v>413</v>
      </c>
      <c r="BD80" s="49" t="s">
        <v>94</v>
      </c>
      <c r="BE80" s="49" t="s">
        <v>95</v>
      </c>
      <c r="BF80" s="40" t="s">
        <v>414</v>
      </c>
      <c r="BG80" s="49"/>
      <c r="BH80" s="49"/>
      <c r="BI80" s="53" t="s">
        <v>415</v>
      </c>
      <c r="BJ80" s="54">
        <v>46043</v>
      </c>
      <c r="BK80" s="54" t="s">
        <v>416</v>
      </c>
      <c r="BL80" s="54">
        <v>46038</v>
      </c>
      <c r="BM80" s="44">
        <v>46055</v>
      </c>
      <c r="BN80" s="44">
        <v>46235</v>
      </c>
      <c r="BO80" s="55" t="s">
        <v>362</v>
      </c>
      <c r="BP80" s="56" t="s">
        <v>101</v>
      </c>
      <c r="BQ80" s="57">
        <v>20266820001163</v>
      </c>
      <c r="BR80" s="56">
        <v>5</v>
      </c>
    </row>
    <row r="81" spans="1:72" ht="51" customHeight="1" x14ac:dyDescent="0.2">
      <c r="A81">
        <v>77</v>
      </c>
      <c r="B81" s="40" t="s">
        <v>620</v>
      </c>
      <c r="C81" s="40" t="s">
        <v>621</v>
      </c>
      <c r="D81" s="41">
        <v>46037</v>
      </c>
      <c r="E81" s="42" t="s">
        <v>622</v>
      </c>
      <c r="F81" s="40" t="s">
        <v>82</v>
      </c>
      <c r="G81" s="40" t="s">
        <v>83</v>
      </c>
      <c r="H81" s="40" t="s">
        <v>623</v>
      </c>
      <c r="I81" s="40" t="s">
        <v>624</v>
      </c>
      <c r="J81" s="40">
        <v>145902</v>
      </c>
      <c r="K81" s="40">
        <v>652951</v>
      </c>
      <c r="L81" s="40" t="s">
        <v>625</v>
      </c>
      <c r="M81" s="40" t="s">
        <v>87</v>
      </c>
      <c r="N81" s="43">
        <v>28224210</v>
      </c>
      <c r="O81" s="40">
        <v>4</v>
      </c>
      <c r="P81" s="40"/>
      <c r="Q81" s="40"/>
      <c r="R81" s="40"/>
      <c r="S81" s="40"/>
      <c r="T81" s="40"/>
      <c r="U81" s="40"/>
      <c r="V81" s="40"/>
      <c r="W81" s="40"/>
      <c r="X81" s="40" t="s">
        <v>626</v>
      </c>
      <c r="Y81" s="44">
        <v>46037</v>
      </c>
      <c r="Z81" s="44">
        <v>46042</v>
      </c>
      <c r="AA81" s="44">
        <v>46284</v>
      </c>
      <c r="AB81" s="40">
        <v>240</v>
      </c>
      <c r="AC81" s="45">
        <f t="shared" si="5"/>
        <v>8</v>
      </c>
      <c r="AD81" s="46">
        <v>23808000</v>
      </c>
      <c r="AE81" s="47">
        <f t="shared" si="6"/>
        <v>2976000</v>
      </c>
      <c r="AF81" s="48" t="s">
        <v>89</v>
      </c>
      <c r="AG81" s="49">
        <v>54</v>
      </c>
      <c r="AH81" s="44">
        <v>46030</v>
      </c>
      <c r="AI81" s="49">
        <v>58</v>
      </c>
      <c r="AJ81" s="44">
        <v>46038</v>
      </c>
      <c r="AK81" s="49" t="s">
        <v>90</v>
      </c>
      <c r="AL81" s="49" t="str">
        <f>IFERROR((VLOOKUP($AK81,[2]T_Datos!$B$3:$D$35,2,FALSE)),"Por favor diligenciar")</f>
        <v>Gestión pública local y gobierno confiable en Rafael Uribe Uribe </v>
      </c>
      <c r="AM81" s="49" t="str">
        <f>IFERROR((VLOOKUP($AK81,[2]T_Datos!$B$3:$D$35,3,FALSE)),"Por favor diligenciar")</f>
        <v>O230117459920242775 </v>
      </c>
      <c r="AN81" s="49"/>
      <c r="AO81" s="49"/>
      <c r="AP81" s="44"/>
      <c r="AQ81" s="49"/>
      <c r="AR81" s="44"/>
      <c r="AS81" s="49"/>
      <c r="AT81" s="50"/>
      <c r="AU81" s="49"/>
      <c r="AV81" s="44"/>
      <c r="AW81" s="49"/>
      <c r="AX81" s="45">
        <f t="shared" si="7"/>
        <v>8</v>
      </c>
      <c r="AY81" s="45">
        <f t="shared" si="8"/>
        <v>240</v>
      </c>
      <c r="AZ81" s="51">
        <f t="shared" si="9"/>
        <v>23808000</v>
      </c>
      <c r="BA81" s="40" t="s">
        <v>129</v>
      </c>
      <c r="BB81" s="52" t="s">
        <v>543</v>
      </c>
      <c r="BC81" s="49" t="s">
        <v>546</v>
      </c>
      <c r="BD81" s="49" t="s">
        <v>94</v>
      </c>
      <c r="BE81" s="49" t="s">
        <v>95</v>
      </c>
      <c r="BF81" s="40" t="s">
        <v>285</v>
      </c>
      <c r="BG81" s="49"/>
      <c r="BH81" s="49"/>
      <c r="BI81" s="53" t="s">
        <v>627</v>
      </c>
      <c r="BJ81" s="54">
        <v>46041</v>
      </c>
      <c r="BK81" s="54" t="s">
        <v>99</v>
      </c>
      <c r="BL81" s="54">
        <v>46039</v>
      </c>
      <c r="BM81" s="44">
        <v>46042</v>
      </c>
      <c r="BN81" s="44">
        <v>46284</v>
      </c>
      <c r="BO81" s="55" t="s">
        <v>362</v>
      </c>
      <c r="BP81" s="56" t="s">
        <v>101</v>
      </c>
      <c r="BQ81" s="57" t="s">
        <v>628</v>
      </c>
      <c r="BR81" s="56">
        <v>1</v>
      </c>
      <c r="BS81" s="64"/>
      <c r="BT81" s="67"/>
    </row>
    <row r="82" spans="1:72" ht="51" customHeight="1" x14ac:dyDescent="0.2">
      <c r="A82">
        <v>78</v>
      </c>
      <c r="B82" s="40" t="s">
        <v>629</v>
      </c>
      <c r="C82" s="40" t="s">
        <v>630</v>
      </c>
      <c r="D82" s="44">
        <v>46037</v>
      </c>
      <c r="E82" s="59" t="s">
        <v>631</v>
      </c>
      <c r="F82" s="49" t="s">
        <v>82</v>
      </c>
      <c r="G82" s="40" t="s">
        <v>83</v>
      </c>
      <c r="H82" s="40" t="s">
        <v>632</v>
      </c>
      <c r="I82" s="40" t="s">
        <v>633</v>
      </c>
      <c r="J82" s="40">
        <v>145937</v>
      </c>
      <c r="K82" s="40">
        <v>69068</v>
      </c>
      <c r="L82" s="40" t="s">
        <v>634</v>
      </c>
      <c r="M82" s="40" t="s">
        <v>87</v>
      </c>
      <c r="N82" s="43">
        <v>1031127127</v>
      </c>
      <c r="O82" s="40">
        <v>7</v>
      </c>
      <c r="P82" s="40"/>
      <c r="Q82" s="40"/>
      <c r="R82" s="40"/>
      <c r="S82" s="40"/>
      <c r="T82" s="40"/>
      <c r="U82" s="40"/>
      <c r="V82" s="40"/>
      <c r="W82" s="40"/>
      <c r="X82" s="40" t="s">
        <v>635</v>
      </c>
      <c r="Y82" s="44">
        <v>46037</v>
      </c>
      <c r="Z82" s="44">
        <v>46041</v>
      </c>
      <c r="AA82" s="44">
        <v>46374</v>
      </c>
      <c r="AB82" s="40">
        <v>330</v>
      </c>
      <c r="AC82" s="45">
        <f t="shared" si="5"/>
        <v>11</v>
      </c>
      <c r="AD82" s="46">
        <v>32736000</v>
      </c>
      <c r="AE82" s="47">
        <f t="shared" si="6"/>
        <v>2976000</v>
      </c>
      <c r="AF82" s="48" t="s">
        <v>89</v>
      </c>
      <c r="AG82" s="49">
        <v>60</v>
      </c>
      <c r="AH82" s="44">
        <v>46030</v>
      </c>
      <c r="AI82" s="49">
        <v>55</v>
      </c>
      <c r="AJ82" s="44">
        <v>46038</v>
      </c>
      <c r="AK82" s="49" t="s">
        <v>90</v>
      </c>
      <c r="AL82" s="49" t="str">
        <f>IFERROR((VLOOKUP($AK82,[2]T_Datos!$B$3:$D$35,2,FALSE)),"Por favor diligenciar")</f>
        <v>Gestión pública local y gobierno confiable en Rafael Uribe Uribe </v>
      </c>
      <c r="AM82" s="49" t="str">
        <f>IFERROR((VLOOKUP($AK82,[2]T_Datos!$B$3:$D$35,3,FALSE)),"Por favor diligenciar")</f>
        <v>O230117459920242775 </v>
      </c>
      <c r="AN82" s="49"/>
      <c r="AO82" s="49"/>
      <c r="AP82" s="44"/>
      <c r="AQ82" s="49"/>
      <c r="AR82" s="44"/>
      <c r="AS82" s="49"/>
      <c r="AT82" s="50"/>
      <c r="AU82" s="49"/>
      <c r="AV82" s="44"/>
      <c r="AW82" s="49"/>
      <c r="AX82" s="45">
        <f t="shared" si="7"/>
        <v>11</v>
      </c>
      <c r="AY82" s="45">
        <f t="shared" si="8"/>
        <v>330</v>
      </c>
      <c r="AZ82" s="51">
        <f t="shared" si="9"/>
        <v>32736000</v>
      </c>
      <c r="BA82" s="40" t="s">
        <v>129</v>
      </c>
      <c r="BB82" s="52" t="s">
        <v>92</v>
      </c>
      <c r="BC82" s="49" t="s">
        <v>93</v>
      </c>
      <c r="BD82" s="49" t="s">
        <v>94</v>
      </c>
      <c r="BE82" s="49" t="s">
        <v>95</v>
      </c>
      <c r="BF82" s="40" t="s">
        <v>96</v>
      </c>
      <c r="BG82" s="49"/>
      <c r="BH82" s="49"/>
      <c r="BI82" s="53" t="s">
        <v>636</v>
      </c>
      <c r="BJ82" s="54">
        <v>46040</v>
      </c>
      <c r="BK82" s="54" t="s">
        <v>99</v>
      </c>
      <c r="BL82" s="54">
        <v>46038</v>
      </c>
      <c r="BM82" s="44">
        <v>46041</v>
      </c>
      <c r="BN82" s="44">
        <v>46374</v>
      </c>
      <c r="BO82" s="55" t="s">
        <v>362</v>
      </c>
      <c r="BP82" s="56" t="s">
        <v>101</v>
      </c>
      <c r="BQ82" s="57" t="s">
        <v>132</v>
      </c>
      <c r="BR82" s="56">
        <v>1</v>
      </c>
    </row>
    <row r="83" spans="1:72" ht="51" customHeight="1" x14ac:dyDescent="0.2">
      <c r="A83" s="107">
        <v>79</v>
      </c>
      <c r="B83" s="40" t="s">
        <v>637</v>
      </c>
      <c r="C83" s="40" t="s">
        <v>638</v>
      </c>
      <c r="D83" s="44">
        <v>46037</v>
      </c>
      <c r="E83" s="59" t="s">
        <v>639</v>
      </c>
      <c r="F83" s="49" t="s">
        <v>82</v>
      </c>
      <c r="G83" s="40" t="s">
        <v>83</v>
      </c>
      <c r="H83" s="40" t="s">
        <v>640</v>
      </c>
      <c r="I83" s="40" t="s">
        <v>641</v>
      </c>
      <c r="J83" s="40">
        <v>145936</v>
      </c>
      <c r="K83" s="40">
        <v>69069</v>
      </c>
      <c r="L83" s="40" t="s">
        <v>642</v>
      </c>
      <c r="M83" s="40" t="s">
        <v>87</v>
      </c>
      <c r="N83" s="43" t="s">
        <v>643</v>
      </c>
      <c r="O83" s="40">
        <v>2</v>
      </c>
      <c r="P83" s="40"/>
      <c r="Q83" s="40"/>
      <c r="R83" s="40"/>
      <c r="S83" s="40"/>
      <c r="T83" s="40"/>
      <c r="U83" s="40"/>
      <c r="V83" s="40"/>
      <c r="W83" s="40"/>
      <c r="X83" s="40" t="s">
        <v>644</v>
      </c>
      <c r="Y83" s="44">
        <v>46037</v>
      </c>
      <c r="Z83" s="44">
        <v>46041</v>
      </c>
      <c r="AA83" s="44">
        <v>46221</v>
      </c>
      <c r="AB83" s="40">
        <v>180</v>
      </c>
      <c r="AC83" s="45">
        <f t="shared" si="5"/>
        <v>6</v>
      </c>
      <c r="AD83" s="46">
        <v>17856000</v>
      </c>
      <c r="AE83" s="47">
        <f t="shared" si="6"/>
        <v>2976000</v>
      </c>
      <c r="AF83" s="48" t="s">
        <v>89</v>
      </c>
      <c r="AG83" s="49">
        <v>59</v>
      </c>
      <c r="AH83" s="44">
        <v>46030</v>
      </c>
      <c r="AI83" s="49">
        <v>52</v>
      </c>
      <c r="AJ83" s="44">
        <v>46038</v>
      </c>
      <c r="AK83" s="49" t="s">
        <v>90</v>
      </c>
      <c r="AL83" s="49" t="str">
        <f>IFERROR((VLOOKUP($AK83,[2]T_Datos!$B$3:$D$35,2,FALSE)),"Por favor diligenciar")</f>
        <v>Gestión pública local y gobierno confiable en Rafael Uribe Uribe </v>
      </c>
      <c r="AM83" s="49" t="str">
        <f>IFERROR((VLOOKUP($AK83,[2]T_Datos!$B$3:$D$35,3,FALSE)),"Por favor diligenciar")</f>
        <v>O230117459920242775 </v>
      </c>
      <c r="AN83" s="49"/>
      <c r="AO83" s="49"/>
      <c r="AP83" s="44"/>
      <c r="AQ83" s="49"/>
      <c r="AR83" s="44"/>
      <c r="AS83" s="49"/>
      <c r="AT83" s="50"/>
      <c r="AU83" s="49"/>
      <c r="AV83" s="44"/>
      <c r="AW83" s="49"/>
      <c r="AX83" s="45">
        <f t="shared" si="7"/>
        <v>6</v>
      </c>
      <c r="AY83" s="45">
        <f t="shared" si="8"/>
        <v>180</v>
      </c>
      <c r="AZ83" s="51">
        <f t="shared" si="9"/>
        <v>17856000</v>
      </c>
      <c r="BA83" s="40" t="s">
        <v>129</v>
      </c>
      <c r="BB83" s="52" t="s">
        <v>92</v>
      </c>
      <c r="BC83" s="49" t="s">
        <v>93</v>
      </c>
      <c r="BD83" s="49" t="s">
        <v>94</v>
      </c>
      <c r="BE83" s="49" t="s">
        <v>95</v>
      </c>
      <c r="BF83" s="40" t="s">
        <v>96</v>
      </c>
      <c r="BG83" s="49"/>
      <c r="BH83" s="49"/>
      <c r="BI83" s="53" t="s">
        <v>645</v>
      </c>
      <c r="BJ83" s="54">
        <v>46040</v>
      </c>
      <c r="BK83" s="54" t="s">
        <v>99</v>
      </c>
      <c r="BL83" s="54">
        <v>46041</v>
      </c>
      <c r="BM83" s="44">
        <v>46041</v>
      </c>
      <c r="BN83" s="44">
        <v>46221</v>
      </c>
      <c r="BO83" s="55" t="s">
        <v>362</v>
      </c>
      <c r="BP83" s="56" t="s">
        <v>101</v>
      </c>
      <c r="BQ83" s="57" t="s">
        <v>132</v>
      </c>
      <c r="BR83" s="56">
        <v>1</v>
      </c>
    </row>
    <row r="84" spans="1:72" ht="51" customHeight="1" x14ac:dyDescent="0.2">
      <c r="A84">
        <v>80</v>
      </c>
      <c r="B84" s="40" t="s">
        <v>646</v>
      </c>
      <c r="C84" s="40" t="s">
        <v>647</v>
      </c>
      <c r="D84" s="41">
        <v>46037</v>
      </c>
      <c r="E84" s="42" t="s">
        <v>648</v>
      </c>
      <c r="F84" s="40" t="s">
        <v>82</v>
      </c>
      <c r="G84" s="40" t="s">
        <v>83</v>
      </c>
      <c r="H84" s="40" t="s">
        <v>649</v>
      </c>
      <c r="I84" s="40" t="s">
        <v>650</v>
      </c>
      <c r="J84" s="40">
        <v>147751</v>
      </c>
      <c r="K84" s="40">
        <v>65991</v>
      </c>
      <c r="L84" s="40" t="s">
        <v>651</v>
      </c>
      <c r="M84" s="40" t="s">
        <v>87</v>
      </c>
      <c r="N84" s="43">
        <v>1019004492</v>
      </c>
      <c r="O84" s="40">
        <v>9</v>
      </c>
      <c r="P84" s="40"/>
      <c r="Q84" s="40"/>
      <c r="R84" s="40"/>
      <c r="S84" s="40"/>
      <c r="T84" s="40" t="s">
        <v>652</v>
      </c>
      <c r="U84" s="40" t="s">
        <v>87</v>
      </c>
      <c r="V84" s="40" t="s">
        <v>653</v>
      </c>
      <c r="W84" s="41" t="s">
        <v>654</v>
      </c>
      <c r="X84" s="40" t="s">
        <v>655</v>
      </c>
      <c r="Y84" s="44">
        <v>46038</v>
      </c>
      <c r="Z84" s="44">
        <v>46063</v>
      </c>
      <c r="AA84" s="44">
        <v>46250</v>
      </c>
      <c r="AB84" s="40">
        <v>180</v>
      </c>
      <c r="AC84" s="45">
        <f t="shared" si="5"/>
        <v>6</v>
      </c>
      <c r="AD84" s="46">
        <v>20100000</v>
      </c>
      <c r="AE84" s="47">
        <f t="shared" si="6"/>
        <v>3350000</v>
      </c>
      <c r="AF84" s="48" t="s">
        <v>89</v>
      </c>
      <c r="AG84" s="49">
        <v>111</v>
      </c>
      <c r="AH84" s="44">
        <v>46030</v>
      </c>
      <c r="AI84" s="49">
        <v>1044</v>
      </c>
      <c r="AJ84" s="44">
        <v>46056</v>
      </c>
      <c r="AK84" s="49" t="s">
        <v>90</v>
      </c>
      <c r="AL84" s="49" t="str">
        <f>IFERROR((VLOOKUP($AK84,[2]T_Datos!$B$3:$D$35,2,FALSE)),"Por favor diligenciar")</f>
        <v>Gestión pública local y gobierno confiable en Rafael Uribe Uribe </v>
      </c>
      <c r="AM84" s="49" t="str">
        <f>IFERROR((VLOOKUP($AK84,[2]T_Datos!$B$3:$D$35,3,FALSE)),"Por favor diligenciar")</f>
        <v>O230117459920242775 </v>
      </c>
      <c r="AN84" s="49"/>
      <c r="AO84" s="49"/>
      <c r="AP84" s="44"/>
      <c r="AQ84" s="49"/>
      <c r="AR84" s="44"/>
      <c r="AS84" s="49"/>
      <c r="AT84" s="50"/>
      <c r="AU84" s="49"/>
      <c r="AV84" s="44"/>
      <c r="AW84" s="49"/>
      <c r="AX84" s="45">
        <f t="shared" si="7"/>
        <v>6</v>
      </c>
      <c r="AY84" s="45">
        <f t="shared" si="8"/>
        <v>180</v>
      </c>
      <c r="AZ84" s="51">
        <f t="shared" si="9"/>
        <v>20100000</v>
      </c>
      <c r="BA84" s="40" t="s">
        <v>129</v>
      </c>
      <c r="BB84" s="52" t="s">
        <v>240</v>
      </c>
      <c r="BC84" s="49" t="s">
        <v>243</v>
      </c>
      <c r="BD84" s="49" t="s">
        <v>94</v>
      </c>
      <c r="BE84" s="49" t="s">
        <v>95</v>
      </c>
      <c r="BF84" s="40" t="s">
        <v>244</v>
      </c>
      <c r="BG84" s="49" t="s">
        <v>656</v>
      </c>
      <c r="BH84" s="49">
        <v>8</v>
      </c>
      <c r="BI84" s="53" t="s">
        <v>657</v>
      </c>
      <c r="BJ84" s="54">
        <v>46176</v>
      </c>
      <c r="BK84" s="54" t="s">
        <v>500</v>
      </c>
      <c r="BL84" s="54">
        <v>46038</v>
      </c>
      <c r="BM84" s="44">
        <v>46063</v>
      </c>
      <c r="BN84" s="44">
        <v>46243</v>
      </c>
      <c r="BO84" s="55" t="s">
        <v>131</v>
      </c>
      <c r="BP84" s="56" t="s">
        <v>101</v>
      </c>
      <c r="BQ84" s="57">
        <v>20266820001193</v>
      </c>
      <c r="BR84" s="56">
        <v>4</v>
      </c>
      <c r="BS84" s="64"/>
    </row>
    <row r="85" spans="1:72" ht="51" customHeight="1" x14ac:dyDescent="0.2">
      <c r="A85">
        <v>81</v>
      </c>
      <c r="B85" s="40" t="s">
        <v>658</v>
      </c>
      <c r="C85" s="40" t="s">
        <v>659</v>
      </c>
      <c r="D85" s="41">
        <v>46037</v>
      </c>
      <c r="E85" s="42" t="s">
        <v>660</v>
      </c>
      <c r="F85" s="40" t="s">
        <v>82</v>
      </c>
      <c r="G85" s="40" t="s">
        <v>83</v>
      </c>
      <c r="H85" s="40" t="s">
        <v>661</v>
      </c>
      <c r="I85" s="40" t="s">
        <v>662</v>
      </c>
      <c r="J85" s="40">
        <v>147752</v>
      </c>
      <c r="K85" s="40">
        <v>65990</v>
      </c>
      <c r="L85" s="40" t="s">
        <v>663</v>
      </c>
      <c r="M85" s="40" t="s">
        <v>87</v>
      </c>
      <c r="N85" s="43">
        <v>79426890</v>
      </c>
      <c r="O85" s="40">
        <v>5</v>
      </c>
      <c r="P85" s="40"/>
      <c r="Q85" s="40"/>
      <c r="R85" s="40"/>
      <c r="S85" s="40"/>
      <c r="T85" s="40"/>
      <c r="U85" s="40"/>
      <c r="V85" s="40"/>
      <c r="W85" s="40"/>
      <c r="X85" s="40" t="s">
        <v>664</v>
      </c>
      <c r="Y85" s="44">
        <v>46038</v>
      </c>
      <c r="Z85" s="44">
        <v>46063</v>
      </c>
      <c r="AA85" s="44">
        <v>46243</v>
      </c>
      <c r="AB85" s="40">
        <v>180</v>
      </c>
      <c r="AC85" s="45">
        <f t="shared" si="5"/>
        <v>6</v>
      </c>
      <c r="AD85" s="46">
        <v>25800000</v>
      </c>
      <c r="AE85" s="47">
        <f t="shared" si="6"/>
        <v>4300000</v>
      </c>
      <c r="AF85" s="48" t="s">
        <v>89</v>
      </c>
      <c r="AG85" s="49">
        <v>112</v>
      </c>
      <c r="AH85" s="44">
        <v>46030</v>
      </c>
      <c r="AI85" s="49">
        <v>1045</v>
      </c>
      <c r="AJ85" s="44">
        <v>46056</v>
      </c>
      <c r="AK85" s="49" t="s">
        <v>90</v>
      </c>
      <c r="AL85" s="49" t="str">
        <f>IFERROR((VLOOKUP($AK85,[2]T_Datos!$B$3:$D$35,2,FALSE)),"Por favor diligenciar")</f>
        <v>Gestión pública local y gobierno confiable en Rafael Uribe Uribe </v>
      </c>
      <c r="AM85" s="49" t="str">
        <f>IFERROR((VLOOKUP($AK85,[2]T_Datos!$B$3:$D$35,3,FALSE)),"Por favor diligenciar")</f>
        <v>O230117459920242775 </v>
      </c>
      <c r="AN85" s="49"/>
      <c r="AO85" s="49"/>
      <c r="AP85" s="44"/>
      <c r="AQ85" s="49"/>
      <c r="AR85" s="44"/>
      <c r="AS85" s="49"/>
      <c r="AT85" s="50"/>
      <c r="AU85" s="49"/>
      <c r="AV85" s="44"/>
      <c r="AW85" s="49"/>
      <c r="AX85" s="45">
        <f t="shared" si="7"/>
        <v>6</v>
      </c>
      <c r="AY85" s="45">
        <f t="shared" si="8"/>
        <v>180</v>
      </c>
      <c r="AZ85" s="51">
        <f t="shared" si="9"/>
        <v>25800000</v>
      </c>
      <c r="BA85" s="40" t="s">
        <v>129</v>
      </c>
      <c r="BB85" s="52" t="s">
        <v>240</v>
      </c>
      <c r="BC85" s="49" t="s">
        <v>243</v>
      </c>
      <c r="BD85" s="49" t="s">
        <v>94</v>
      </c>
      <c r="BE85" s="49" t="s">
        <v>95</v>
      </c>
      <c r="BF85" s="40" t="s">
        <v>244</v>
      </c>
      <c r="BG85" s="49"/>
      <c r="BH85" s="49"/>
      <c r="BI85" s="53" t="s">
        <v>665</v>
      </c>
      <c r="BJ85" s="54">
        <v>46041</v>
      </c>
      <c r="BK85" s="54" t="s">
        <v>354</v>
      </c>
      <c r="BL85" s="54">
        <v>46038</v>
      </c>
      <c r="BM85" s="44">
        <v>46063</v>
      </c>
      <c r="BN85" s="44">
        <v>46243</v>
      </c>
      <c r="BO85" s="55" t="s">
        <v>131</v>
      </c>
      <c r="BP85" s="56" t="s">
        <v>101</v>
      </c>
      <c r="BQ85" s="57">
        <v>20266820001193</v>
      </c>
      <c r="BR85" s="56">
        <v>3</v>
      </c>
    </row>
    <row r="86" spans="1:72" ht="51" customHeight="1" x14ac:dyDescent="0.2">
      <c r="A86" s="107">
        <v>82</v>
      </c>
      <c r="B86" s="40" t="s">
        <v>666</v>
      </c>
      <c r="C86" s="40" t="s">
        <v>667</v>
      </c>
      <c r="D86" s="41">
        <v>46037</v>
      </c>
      <c r="E86" s="42" t="s">
        <v>668</v>
      </c>
      <c r="F86" s="40" t="s">
        <v>82</v>
      </c>
      <c r="G86" s="40" t="s">
        <v>83</v>
      </c>
      <c r="H86" s="40" t="s">
        <v>669</v>
      </c>
      <c r="I86" s="40" t="s">
        <v>670</v>
      </c>
      <c r="J86" s="40">
        <v>145892</v>
      </c>
      <c r="K86" s="40">
        <v>65302</v>
      </c>
      <c r="L86" s="40" t="s">
        <v>671</v>
      </c>
      <c r="M86" s="40" t="s">
        <v>87</v>
      </c>
      <c r="N86" s="43">
        <v>1031170465</v>
      </c>
      <c r="O86" s="40">
        <v>3</v>
      </c>
      <c r="P86" s="40"/>
      <c r="Q86" s="40"/>
      <c r="R86" s="40"/>
      <c r="S86" s="40"/>
      <c r="T86" s="40"/>
      <c r="U86" s="40"/>
      <c r="V86" s="40"/>
      <c r="W86" s="40"/>
      <c r="X86" s="40" t="s">
        <v>672</v>
      </c>
      <c r="Y86" s="44">
        <v>46037</v>
      </c>
      <c r="Z86" s="44">
        <v>46044</v>
      </c>
      <c r="AA86" s="44">
        <v>46224</v>
      </c>
      <c r="AB86" s="40">
        <v>180</v>
      </c>
      <c r="AC86" s="45">
        <f t="shared" si="5"/>
        <v>6</v>
      </c>
      <c r="AD86" s="46">
        <v>30690000</v>
      </c>
      <c r="AE86" s="47">
        <f t="shared" si="6"/>
        <v>5115000</v>
      </c>
      <c r="AF86" s="48" t="s">
        <v>89</v>
      </c>
      <c r="AG86" s="49">
        <v>97</v>
      </c>
      <c r="AH86" s="44">
        <v>46030</v>
      </c>
      <c r="AI86" s="49">
        <v>121</v>
      </c>
      <c r="AJ86" s="44">
        <v>46044</v>
      </c>
      <c r="AK86" s="49" t="s">
        <v>90</v>
      </c>
      <c r="AL86" s="49" t="str">
        <f>IFERROR((VLOOKUP($AK86,[2]T_Datos!$B$3:$D$35,2,FALSE)),"Por favor diligenciar")</f>
        <v>Gestión pública local y gobierno confiable en Rafael Uribe Uribe </v>
      </c>
      <c r="AM86" s="49" t="str">
        <f>IFERROR((VLOOKUP($AK86,[2]T_Datos!$B$3:$D$35,3,FALSE)),"Por favor diligenciar")</f>
        <v>O230117459920242775 </v>
      </c>
      <c r="AN86" s="49"/>
      <c r="AO86" s="49"/>
      <c r="AP86" s="44"/>
      <c r="AQ86" s="49"/>
      <c r="AR86" s="44"/>
      <c r="AS86" s="49"/>
      <c r="AT86" s="50"/>
      <c r="AU86" s="49"/>
      <c r="AV86" s="44"/>
      <c r="AW86" s="49"/>
      <c r="AX86" s="45">
        <f t="shared" si="7"/>
        <v>6</v>
      </c>
      <c r="AY86" s="45">
        <f t="shared" si="8"/>
        <v>180</v>
      </c>
      <c r="AZ86" s="51">
        <f t="shared" si="9"/>
        <v>30690000</v>
      </c>
      <c r="BA86" s="40" t="s">
        <v>91</v>
      </c>
      <c r="BB86" s="52" t="s">
        <v>673</v>
      </c>
      <c r="BC86" s="49" t="s">
        <v>674</v>
      </c>
      <c r="BD86" s="49" t="s">
        <v>94</v>
      </c>
      <c r="BE86" s="49" t="s">
        <v>95</v>
      </c>
      <c r="BF86" s="40" t="s">
        <v>244</v>
      </c>
      <c r="BG86" s="49"/>
      <c r="BH86" s="49"/>
      <c r="BI86" s="53" t="s">
        <v>675</v>
      </c>
      <c r="BJ86" s="54">
        <v>46041</v>
      </c>
      <c r="BK86" s="54" t="s">
        <v>99</v>
      </c>
      <c r="BL86" s="54">
        <v>46041</v>
      </c>
      <c r="BM86" s="44">
        <v>46044</v>
      </c>
      <c r="BN86" s="44">
        <v>46224</v>
      </c>
      <c r="BO86" s="55" t="s">
        <v>100</v>
      </c>
      <c r="BP86" s="56" t="s">
        <v>101</v>
      </c>
      <c r="BQ86" s="57">
        <v>20266820000833</v>
      </c>
      <c r="BR86" s="56">
        <v>1</v>
      </c>
      <c r="BS86" s="64"/>
    </row>
    <row r="87" spans="1:72" ht="51" customHeight="1" x14ac:dyDescent="0.2">
      <c r="A87">
        <v>83</v>
      </c>
      <c r="B87" s="40" t="s">
        <v>676</v>
      </c>
      <c r="C87" s="40" t="s">
        <v>677</v>
      </c>
      <c r="D87" s="41">
        <v>46037</v>
      </c>
      <c r="E87" s="42" t="s">
        <v>678</v>
      </c>
      <c r="F87" s="40" t="s">
        <v>82</v>
      </c>
      <c r="G87" s="40" t="s">
        <v>83</v>
      </c>
      <c r="H87" s="49" t="s">
        <v>679</v>
      </c>
      <c r="I87" s="40" t="s">
        <v>680</v>
      </c>
      <c r="J87" s="40">
        <v>145959</v>
      </c>
      <c r="K87" s="40">
        <v>68366</v>
      </c>
      <c r="L87" s="40" t="s">
        <v>681</v>
      </c>
      <c r="M87" s="40" t="s">
        <v>87</v>
      </c>
      <c r="N87" s="43">
        <v>1018469343</v>
      </c>
      <c r="O87" s="40">
        <v>1</v>
      </c>
      <c r="P87" s="40"/>
      <c r="Q87" s="40"/>
      <c r="R87" s="40"/>
      <c r="S87" s="40"/>
      <c r="T87" s="40"/>
      <c r="U87" s="40"/>
      <c r="V87" s="40"/>
      <c r="W87" s="40"/>
      <c r="X87" s="40" t="s">
        <v>682</v>
      </c>
      <c r="Y87" s="44">
        <v>46038</v>
      </c>
      <c r="Z87" s="44">
        <v>46041</v>
      </c>
      <c r="AA87" s="44">
        <v>46221</v>
      </c>
      <c r="AB87" s="40">
        <v>180</v>
      </c>
      <c r="AC87" s="45">
        <f t="shared" si="5"/>
        <v>6</v>
      </c>
      <c r="AD87" s="46">
        <v>42840000</v>
      </c>
      <c r="AE87" s="47">
        <f t="shared" si="6"/>
        <v>7140000</v>
      </c>
      <c r="AF87" s="48" t="s">
        <v>89</v>
      </c>
      <c r="AG87" s="49">
        <v>13</v>
      </c>
      <c r="AH87" s="44">
        <v>46027</v>
      </c>
      <c r="AI87" s="49">
        <v>50</v>
      </c>
      <c r="AJ87" s="44">
        <v>46038</v>
      </c>
      <c r="AK87" s="49" t="s">
        <v>90</v>
      </c>
      <c r="AL87" s="49" t="str">
        <f>IFERROR((VLOOKUP($AK87,[2]T_Datos!$B$3:$D$35,2,FALSE)),"Por favor diligenciar")</f>
        <v>Gestión pública local y gobierno confiable en Rafael Uribe Uribe </v>
      </c>
      <c r="AM87" s="49" t="str">
        <f>IFERROR((VLOOKUP($AK87,[2]T_Datos!$B$3:$D$35,3,FALSE)),"Por favor diligenciar")</f>
        <v>O230117459920242775 </v>
      </c>
      <c r="AN87" s="49"/>
      <c r="AO87" s="49"/>
      <c r="AP87" s="44"/>
      <c r="AQ87" s="49"/>
      <c r="AR87" s="44"/>
      <c r="AS87" s="49"/>
      <c r="AT87" s="50"/>
      <c r="AU87" s="49"/>
      <c r="AV87" s="44"/>
      <c r="AW87" s="49"/>
      <c r="AX87" s="45">
        <f t="shared" si="7"/>
        <v>6</v>
      </c>
      <c r="AY87" s="45">
        <f t="shared" si="8"/>
        <v>180</v>
      </c>
      <c r="AZ87" s="51">
        <f t="shared" si="9"/>
        <v>42840000</v>
      </c>
      <c r="BA87" s="40" t="s">
        <v>91</v>
      </c>
      <c r="BB87" s="49" t="s">
        <v>299</v>
      </c>
      <c r="BC87" s="49" t="s">
        <v>683</v>
      </c>
      <c r="BD87" s="49" t="s">
        <v>94</v>
      </c>
      <c r="BE87" s="49" t="s">
        <v>95</v>
      </c>
      <c r="BF87" s="40" t="s">
        <v>684</v>
      </c>
      <c r="BG87" s="49"/>
      <c r="BH87" s="49"/>
      <c r="BI87" s="53" t="s">
        <v>685</v>
      </c>
      <c r="BJ87" s="54">
        <v>46038</v>
      </c>
      <c r="BK87" s="54" t="s">
        <v>99</v>
      </c>
      <c r="BL87" s="54">
        <v>46038</v>
      </c>
      <c r="BM87" s="44">
        <v>46041</v>
      </c>
      <c r="BN87" s="44">
        <v>46221</v>
      </c>
      <c r="BO87" s="55" t="s">
        <v>100</v>
      </c>
      <c r="BP87" s="56" t="s">
        <v>101</v>
      </c>
      <c r="BQ87" s="57">
        <v>20266820001103</v>
      </c>
      <c r="BR87" s="56">
        <v>1</v>
      </c>
    </row>
    <row r="88" spans="1:72" ht="51" customHeight="1" x14ac:dyDescent="0.2">
      <c r="A88">
        <v>84</v>
      </c>
      <c r="B88" s="40" t="s">
        <v>686</v>
      </c>
      <c r="C88" s="40" t="s">
        <v>687</v>
      </c>
      <c r="D88" s="41">
        <v>46038</v>
      </c>
      <c r="E88" s="42" t="s">
        <v>688</v>
      </c>
      <c r="F88" s="40" t="s">
        <v>82</v>
      </c>
      <c r="G88" s="40" t="s">
        <v>83</v>
      </c>
      <c r="H88" s="40" t="s">
        <v>689</v>
      </c>
      <c r="I88" s="40" t="s">
        <v>690</v>
      </c>
      <c r="J88" s="40">
        <v>145881</v>
      </c>
      <c r="K88" s="40">
        <v>65311</v>
      </c>
      <c r="L88" s="40" t="s">
        <v>691</v>
      </c>
      <c r="M88" s="40" t="s">
        <v>87</v>
      </c>
      <c r="N88" s="62">
        <v>52280769</v>
      </c>
      <c r="O88" s="63">
        <v>4</v>
      </c>
      <c r="P88" s="40"/>
      <c r="Q88" s="40"/>
      <c r="R88" s="40"/>
      <c r="S88" s="40"/>
      <c r="T88" s="40"/>
      <c r="U88" s="40"/>
      <c r="V88" s="40"/>
      <c r="W88" s="40"/>
      <c r="X88" s="40" t="s">
        <v>692</v>
      </c>
      <c r="Y88" s="44">
        <v>46038</v>
      </c>
      <c r="Z88" s="44">
        <v>46062</v>
      </c>
      <c r="AA88" s="44">
        <v>46242</v>
      </c>
      <c r="AB88" s="40">
        <v>180</v>
      </c>
      <c r="AC88" s="45">
        <f t="shared" si="5"/>
        <v>6</v>
      </c>
      <c r="AD88" s="46">
        <v>36600000</v>
      </c>
      <c r="AE88" s="47">
        <f t="shared" si="6"/>
        <v>6100000</v>
      </c>
      <c r="AF88" s="48" t="s">
        <v>89</v>
      </c>
      <c r="AG88" s="49">
        <v>75</v>
      </c>
      <c r="AH88" s="44">
        <v>46028</v>
      </c>
      <c r="AI88" s="49">
        <v>843</v>
      </c>
      <c r="AJ88" s="44">
        <v>46055</v>
      </c>
      <c r="AK88" s="49" t="s">
        <v>90</v>
      </c>
      <c r="AL88" s="49" t="str">
        <f>IFERROR((VLOOKUP($AK88,[2]T_Datos!$B$3:$D$35,2,FALSE)),"Por favor diligenciar")</f>
        <v>Gestión pública local y gobierno confiable en Rafael Uribe Uribe </v>
      </c>
      <c r="AM88" s="49" t="str">
        <f>IFERROR((VLOOKUP($AK88,[2]T_Datos!$B$3:$D$35,3,FALSE)),"Por favor diligenciar")</f>
        <v>O230117459920242775 </v>
      </c>
      <c r="AN88" s="49"/>
      <c r="AO88" s="49"/>
      <c r="AP88" s="44"/>
      <c r="AQ88" s="49"/>
      <c r="AR88" s="44"/>
      <c r="AS88" s="49"/>
      <c r="AT88" s="50"/>
      <c r="AU88" s="49"/>
      <c r="AV88" s="44"/>
      <c r="AW88" s="49"/>
      <c r="AX88" s="45">
        <f t="shared" si="7"/>
        <v>6</v>
      </c>
      <c r="AY88" s="45">
        <f t="shared" si="8"/>
        <v>180</v>
      </c>
      <c r="AZ88" s="51">
        <f t="shared" si="9"/>
        <v>36600000</v>
      </c>
      <c r="BA88" s="40" t="s">
        <v>91</v>
      </c>
      <c r="BB88" s="49" t="s">
        <v>143</v>
      </c>
      <c r="BC88" s="49" t="s">
        <v>449</v>
      </c>
      <c r="BD88" s="49" t="s">
        <v>94</v>
      </c>
      <c r="BE88" s="49" t="s">
        <v>95</v>
      </c>
      <c r="BF88" s="40" t="s">
        <v>450</v>
      </c>
      <c r="BG88" s="49"/>
      <c r="BH88" s="49"/>
      <c r="BI88" s="53" t="s">
        <v>693</v>
      </c>
      <c r="BJ88" s="54">
        <v>46042</v>
      </c>
      <c r="BK88" s="54" t="s">
        <v>99</v>
      </c>
      <c r="BL88" s="54">
        <v>46042</v>
      </c>
      <c r="BM88" s="44">
        <v>46062</v>
      </c>
      <c r="BN88" s="44">
        <v>46242</v>
      </c>
      <c r="BO88" s="55" t="s">
        <v>100</v>
      </c>
      <c r="BP88" s="56" t="s">
        <v>101</v>
      </c>
      <c r="BQ88" s="57">
        <v>20266820001113</v>
      </c>
      <c r="BR88" s="56">
        <v>1</v>
      </c>
      <c r="BS88" s="64"/>
    </row>
    <row r="89" spans="1:72" ht="51" customHeight="1" x14ac:dyDescent="0.2">
      <c r="A89" s="107">
        <v>85</v>
      </c>
      <c r="B89" s="40" t="s">
        <v>694</v>
      </c>
      <c r="C89" s="40" t="s">
        <v>695</v>
      </c>
      <c r="D89" s="41">
        <v>46038</v>
      </c>
      <c r="E89" s="42" t="s">
        <v>696</v>
      </c>
      <c r="F89" s="40" t="s">
        <v>82</v>
      </c>
      <c r="G89" s="40" t="s">
        <v>83</v>
      </c>
      <c r="H89" s="40" t="s">
        <v>697</v>
      </c>
      <c r="I89" s="40" t="s">
        <v>698</v>
      </c>
      <c r="J89" s="40">
        <v>145875</v>
      </c>
      <c r="K89" s="40">
        <v>65313</v>
      </c>
      <c r="L89" s="40" t="s">
        <v>699</v>
      </c>
      <c r="M89" s="40" t="s">
        <v>87</v>
      </c>
      <c r="N89" s="62">
        <v>79592804</v>
      </c>
      <c r="O89" s="63">
        <v>1</v>
      </c>
      <c r="P89" s="40"/>
      <c r="Q89" s="40"/>
      <c r="R89" s="40"/>
      <c r="S89" s="40"/>
      <c r="T89" s="40"/>
      <c r="U89" s="40"/>
      <c r="V89" s="40"/>
      <c r="W89" s="40"/>
      <c r="X89" s="40" t="s">
        <v>700</v>
      </c>
      <c r="Y89" s="44">
        <v>46038</v>
      </c>
      <c r="Z89" s="44">
        <v>46071</v>
      </c>
      <c r="AA89" s="44">
        <v>46312</v>
      </c>
      <c r="AB89" s="40">
        <v>240</v>
      </c>
      <c r="AC89" s="45">
        <f t="shared" si="5"/>
        <v>8</v>
      </c>
      <c r="AD89" s="46">
        <v>48800000</v>
      </c>
      <c r="AE89" s="47">
        <f t="shared" si="6"/>
        <v>6100000</v>
      </c>
      <c r="AF89" s="48" t="s">
        <v>89</v>
      </c>
      <c r="AG89" s="49">
        <v>93</v>
      </c>
      <c r="AH89" s="44">
        <v>46028</v>
      </c>
      <c r="AI89" s="49">
        <v>1149</v>
      </c>
      <c r="AJ89" s="44">
        <v>46063</v>
      </c>
      <c r="AK89" s="49" t="s">
        <v>90</v>
      </c>
      <c r="AL89" s="49" t="str">
        <f>IFERROR((VLOOKUP($AK89,[2]T_Datos!$B$3:$D$35,2,FALSE)),"Por favor diligenciar")</f>
        <v>Gestión pública local y gobierno confiable en Rafael Uribe Uribe </v>
      </c>
      <c r="AM89" s="49" t="str">
        <f>IFERROR((VLOOKUP($AK89,[2]T_Datos!$B$3:$D$35,3,FALSE)),"Por favor diligenciar")</f>
        <v>O230117459920242775 </v>
      </c>
      <c r="AN89" s="49"/>
      <c r="AO89" s="49"/>
      <c r="AP89" s="44"/>
      <c r="AQ89" s="49"/>
      <c r="AR89" s="44"/>
      <c r="AS89" s="49"/>
      <c r="AT89" s="50"/>
      <c r="AU89" s="49"/>
      <c r="AV89" s="44"/>
      <c r="AW89" s="49"/>
      <c r="AX89" s="45">
        <f t="shared" si="7"/>
        <v>8</v>
      </c>
      <c r="AY89" s="45">
        <f t="shared" si="8"/>
        <v>240</v>
      </c>
      <c r="AZ89" s="51">
        <f t="shared" si="9"/>
        <v>48800000</v>
      </c>
      <c r="BA89" s="40" t="s">
        <v>91</v>
      </c>
      <c r="BB89" s="49" t="s">
        <v>152</v>
      </c>
      <c r="BC89" s="49" t="s">
        <v>449</v>
      </c>
      <c r="BD89" s="49" t="s">
        <v>94</v>
      </c>
      <c r="BE89" s="49" t="s">
        <v>95</v>
      </c>
      <c r="BF89" s="40" t="s">
        <v>450</v>
      </c>
      <c r="BG89" s="49"/>
      <c r="BH89" s="49"/>
      <c r="BI89" s="53" t="s">
        <v>701</v>
      </c>
      <c r="BJ89" s="44">
        <v>46085</v>
      </c>
      <c r="BK89" s="44" t="s">
        <v>99</v>
      </c>
      <c r="BL89" s="54">
        <v>46070</v>
      </c>
      <c r="BM89" s="44">
        <v>46071</v>
      </c>
      <c r="BN89" s="44">
        <v>46312</v>
      </c>
      <c r="BO89" s="55" t="s">
        <v>100</v>
      </c>
      <c r="BP89" s="56" t="s">
        <v>101</v>
      </c>
      <c r="BQ89" s="57">
        <v>20266820001073</v>
      </c>
      <c r="BR89" s="56">
        <v>1</v>
      </c>
      <c r="BS89" s="69"/>
    </row>
    <row r="90" spans="1:72" ht="51" customHeight="1" x14ac:dyDescent="0.2">
      <c r="A90">
        <v>86</v>
      </c>
      <c r="B90" s="40" t="s">
        <v>702</v>
      </c>
      <c r="C90" s="40" t="s">
        <v>703</v>
      </c>
      <c r="D90" s="41">
        <v>46038</v>
      </c>
      <c r="E90" s="42" t="s">
        <v>704</v>
      </c>
      <c r="F90" s="40" t="s">
        <v>82</v>
      </c>
      <c r="G90" s="40" t="s">
        <v>83</v>
      </c>
      <c r="H90" s="40" t="s">
        <v>705</v>
      </c>
      <c r="I90" s="40" t="s">
        <v>706</v>
      </c>
      <c r="J90" s="40">
        <v>145241</v>
      </c>
      <c r="K90" s="40">
        <v>65164</v>
      </c>
      <c r="L90" s="40" t="s">
        <v>707</v>
      </c>
      <c r="M90" s="40" t="s">
        <v>87</v>
      </c>
      <c r="N90" s="43">
        <v>71624800</v>
      </c>
      <c r="O90" s="40">
        <v>2</v>
      </c>
      <c r="P90" s="40"/>
      <c r="Q90" s="40"/>
      <c r="R90" s="40"/>
      <c r="S90" s="40"/>
      <c r="T90" s="40"/>
      <c r="U90" s="40"/>
      <c r="V90" s="40"/>
      <c r="W90" s="40"/>
      <c r="X90" s="40" t="s">
        <v>708</v>
      </c>
      <c r="Y90" s="44">
        <v>46038</v>
      </c>
      <c r="Z90" s="44">
        <v>46043</v>
      </c>
      <c r="AA90" s="44">
        <v>46285</v>
      </c>
      <c r="AB90" s="40">
        <v>240</v>
      </c>
      <c r="AC90" s="45">
        <f t="shared" si="5"/>
        <v>8</v>
      </c>
      <c r="AD90" s="46">
        <v>49600000</v>
      </c>
      <c r="AE90" s="47">
        <f t="shared" si="6"/>
        <v>6200000</v>
      </c>
      <c r="AF90" s="48" t="s">
        <v>89</v>
      </c>
      <c r="AG90" s="49">
        <v>86</v>
      </c>
      <c r="AH90" s="44">
        <v>46030</v>
      </c>
      <c r="AI90" s="49">
        <v>76</v>
      </c>
      <c r="AJ90" s="44">
        <v>46041</v>
      </c>
      <c r="AK90" s="49" t="s">
        <v>709</v>
      </c>
      <c r="AL90" s="49" t="str">
        <f>IFERROR((VLOOKUP($AK90,[2]T_Datos!$B$3:$D$35,2,FALSE)),"Por favor diligenciar")</f>
        <v>Mitigación del Riesgo en Rafael Uribe Uribe </v>
      </c>
      <c r="AM90" s="49" t="str">
        <f>IFERROR((VLOOKUP($AK90,[2]T_Datos!$B$3:$D$35,3,FALSE)),"Por favor diligenciar")</f>
        <v>O230117459920242768 </v>
      </c>
      <c r="AN90" s="49"/>
      <c r="AO90" s="49"/>
      <c r="AP90" s="44"/>
      <c r="AQ90" s="49"/>
      <c r="AR90" s="44"/>
      <c r="AS90" s="49"/>
      <c r="AT90" s="50"/>
      <c r="AU90" s="49"/>
      <c r="AV90" s="44"/>
      <c r="AW90" s="49"/>
      <c r="AX90" s="45">
        <f t="shared" si="7"/>
        <v>8</v>
      </c>
      <c r="AY90" s="45">
        <f t="shared" si="8"/>
        <v>240</v>
      </c>
      <c r="AZ90" s="51">
        <f t="shared" si="9"/>
        <v>49600000</v>
      </c>
      <c r="BA90" s="40" t="s">
        <v>91</v>
      </c>
      <c r="BB90" s="52" t="s">
        <v>230</v>
      </c>
      <c r="BC90" s="49" t="s">
        <v>710</v>
      </c>
      <c r="BD90" s="49" t="s">
        <v>94</v>
      </c>
      <c r="BE90" s="49" t="s">
        <v>95</v>
      </c>
      <c r="BF90" s="40" t="s">
        <v>711</v>
      </c>
      <c r="BG90" s="49"/>
      <c r="BH90" s="49"/>
      <c r="BI90" s="53" t="s">
        <v>712</v>
      </c>
      <c r="BJ90" s="54">
        <v>46042</v>
      </c>
      <c r="BK90" s="54" t="s">
        <v>416</v>
      </c>
      <c r="BL90" s="54">
        <v>46039</v>
      </c>
      <c r="BM90" s="44">
        <v>46043</v>
      </c>
      <c r="BN90" s="44">
        <v>46285</v>
      </c>
      <c r="BO90" s="55" t="s">
        <v>100</v>
      </c>
      <c r="BP90" s="56" t="s">
        <v>158</v>
      </c>
      <c r="BQ90" s="57" t="s">
        <v>155</v>
      </c>
      <c r="BR90" s="56">
        <v>5</v>
      </c>
      <c r="BS90" s="64"/>
      <c r="BT90" s="67"/>
    </row>
    <row r="91" spans="1:72" ht="51" customHeight="1" x14ac:dyDescent="0.2">
      <c r="A91">
        <v>87</v>
      </c>
      <c r="B91" s="40" t="s">
        <v>713</v>
      </c>
      <c r="C91" s="40" t="s">
        <v>714</v>
      </c>
      <c r="D91" s="41">
        <v>46038</v>
      </c>
      <c r="E91" s="42" t="s">
        <v>715</v>
      </c>
      <c r="F91" s="40" t="s">
        <v>82</v>
      </c>
      <c r="G91" s="40" t="s">
        <v>83</v>
      </c>
      <c r="H91" s="49" t="s">
        <v>716</v>
      </c>
      <c r="I91" s="40" t="s">
        <v>717</v>
      </c>
      <c r="J91" s="40">
        <v>147849</v>
      </c>
      <c r="K91" s="40">
        <v>67909</v>
      </c>
      <c r="L91" s="40" t="s">
        <v>718</v>
      </c>
      <c r="M91" s="40" t="s">
        <v>87</v>
      </c>
      <c r="N91" s="43">
        <v>1033750473</v>
      </c>
      <c r="O91" s="70">
        <v>9</v>
      </c>
      <c r="P91" s="40"/>
      <c r="Q91" s="40"/>
      <c r="R91" s="40"/>
      <c r="S91" s="40"/>
      <c r="T91" s="40"/>
      <c r="U91" s="40"/>
      <c r="V91" s="40"/>
      <c r="W91" s="40"/>
      <c r="X91" s="40" t="s">
        <v>719</v>
      </c>
      <c r="Y91" s="44">
        <v>46039</v>
      </c>
      <c r="Z91" s="44">
        <v>46043</v>
      </c>
      <c r="AA91" s="44">
        <v>46223</v>
      </c>
      <c r="AB91" s="40">
        <v>180</v>
      </c>
      <c r="AC91" s="45">
        <f t="shared" si="5"/>
        <v>6</v>
      </c>
      <c r="AD91" s="46">
        <v>31800000</v>
      </c>
      <c r="AE91" s="47">
        <f t="shared" si="6"/>
        <v>5300000</v>
      </c>
      <c r="AF91" s="48" t="s">
        <v>89</v>
      </c>
      <c r="AG91" s="49">
        <v>85</v>
      </c>
      <c r="AH91" s="44">
        <v>46030</v>
      </c>
      <c r="AI91" s="49">
        <v>77</v>
      </c>
      <c r="AJ91" s="44">
        <v>46041</v>
      </c>
      <c r="AK91" s="49" t="s">
        <v>709</v>
      </c>
      <c r="AL91" s="49" t="str">
        <f>IFERROR((VLOOKUP($AK91,[2]T_Datos!$B$3:$D$35,2,FALSE)),"Por favor diligenciar")</f>
        <v>Mitigación del Riesgo en Rafael Uribe Uribe </v>
      </c>
      <c r="AM91" s="49" t="str">
        <f>IFERROR((VLOOKUP($AK91,[2]T_Datos!$B$3:$D$35,3,FALSE)),"Por favor diligenciar")</f>
        <v>O230117459920242768 </v>
      </c>
      <c r="AN91" s="49"/>
      <c r="AO91" s="49"/>
      <c r="AP91" s="44"/>
      <c r="AQ91" s="49"/>
      <c r="AR91" s="44"/>
      <c r="AS91" s="49"/>
      <c r="AT91" s="50"/>
      <c r="AU91" s="49"/>
      <c r="AV91" s="44"/>
      <c r="AW91" s="49"/>
      <c r="AX91" s="45">
        <f t="shared" si="7"/>
        <v>6</v>
      </c>
      <c r="AY91" s="45">
        <f t="shared" si="8"/>
        <v>180</v>
      </c>
      <c r="AZ91" s="51">
        <f t="shared" si="9"/>
        <v>31800000</v>
      </c>
      <c r="BA91" s="40" t="s">
        <v>91</v>
      </c>
      <c r="BB91" s="52" t="s">
        <v>707</v>
      </c>
      <c r="BC91" s="49" t="s">
        <v>720</v>
      </c>
      <c r="BD91" s="49" t="s">
        <v>94</v>
      </c>
      <c r="BE91" s="49" t="s">
        <v>95</v>
      </c>
      <c r="BF91" s="40" t="s">
        <v>711</v>
      </c>
      <c r="BG91" s="49"/>
      <c r="BH91" s="49"/>
      <c r="BI91" s="53" t="s">
        <v>721</v>
      </c>
      <c r="BJ91" s="54">
        <v>46042</v>
      </c>
      <c r="BK91" s="54" t="s">
        <v>416</v>
      </c>
      <c r="BL91" s="54">
        <v>46039</v>
      </c>
      <c r="BM91" s="44">
        <v>46043</v>
      </c>
      <c r="BN91" s="44">
        <v>46223</v>
      </c>
      <c r="BO91" s="55" t="s">
        <v>100</v>
      </c>
      <c r="BP91" s="56" t="s">
        <v>101</v>
      </c>
      <c r="BQ91" s="57">
        <v>20266820001083</v>
      </c>
      <c r="BR91" s="56">
        <v>5</v>
      </c>
    </row>
    <row r="92" spans="1:72" ht="51" customHeight="1" x14ac:dyDescent="0.2">
      <c r="A92" s="107">
        <v>88</v>
      </c>
      <c r="B92" s="40" t="s">
        <v>722</v>
      </c>
      <c r="C92" s="40" t="s">
        <v>723</v>
      </c>
      <c r="D92" s="41">
        <v>46037</v>
      </c>
      <c r="E92" s="42" t="s">
        <v>724</v>
      </c>
      <c r="F92" s="40" t="s">
        <v>82</v>
      </c>
      <c r="G92" s="40" t="s">
        <v>83</v>
      </c>
      <c r="H92" s="40" t="s">
        <v>725</v>
      </c>
      <c r="I92" s="40" t="s">
        <v>726</v>
      </c>
      <c r="J92" s="40">
        <v>145236</v>
      </c>
      <c r="K92" s="40">
        <v>65166</v>
      </c>
      <c r="L92" s="40" t="s">
        <v>727</v>
      </c>
      <c r="M92" s="40" t="s">
        <v>87</v>
      </c>
      <c r="N92" s="43">
        <v>1032402734</v>
      </c>
      <c r="O92" s="40">
        <v>0</v>
      </c>
      <c r="P92" s="40"/>
      <c r="Q92" s="40"/>
      <c r="R92" s="40"/>
      <c r="S92" s="40"/>
      <c r="T92" s="40"/>
      <c r="U92" s="40"/>
      <c r="V92" s="40"/>
      <c r="W92" s="40"/>
      <c r="X92" s="40" t="s">
        <v>728</v>
      </c>
      <c r="Y92" s="44">
        <v>46038</v>
      </c>
      <c r="Z92" s="44">
        <v>46063</v>
      </c>
      <c r="AA92" s="44">
        <v>46304</v>
      </c>
      <c r="AB92" s="40">
        <v>240</v>
      </c>
      <c r="AC92" s="45">
        <f t="shared" si="5"/>
        <v>8</v>
      </c>
      <c r="AD92" s="46">
        <v>76000000</v>
      </c>
      <c r="AE92" s="47">
        <f t="shared" si="6"/>
        <v>9500000</v>
      </c>
      <c r="AF92" s="48" t="s">
        <v>89</v>
      </c>
      <c r="AG92" s="49">
        <v>95</v>
      </c>
      <c r="AH92" s="44">
        <v>46030</v>
      </c>
      <c r="AI92" s="49">
        <v>805</v>
      </c>
      <c r="AJ92" s="44">
        <v>46055</v>
      </c>
      <c r="AK92" s="49" t="s">
        <v>729</v>
      </c>
      <c r="AL92" s="49" t="str">
        <f>IFERROR((VLOOKUP($AK92,[2]T_Datos!$B$3:$D$35,2,FALSE)),"Por favor diligenciar")</f>
        <v>Menos pobreza y más equidad en Rafael Uribe Uribe </v>
      </c>
      <c r="AM92" s="49" t="str">
        <f>IFERROR((VLOOKUP($AK92,[2]T_Datos!$B$3:$D$35,3,FALSE)),"Por favor diligenciar")</f>
        <v>O230117459920242256 </v>
      </c>
      <c r="AN92" s="49"/>
      <c r="AO92" s="49"/>
      <c r="AP92" s="44"/>
      <c r="AQ92" s="49"/>
      <c r="AR92" s="44"/>
      <c r="AS92" s="49"/>
      <c r="AT92" s="50"/>
      <c r="AU92" s="49"/>
      <c r="AV92" s="44"/>
      <c r="AW92" s="49"/>
      <c r="AX92" s="45">
        <f t="shared" si="7"/>
        <v>8</v>
      </c>
      <c r="AY92" s="45">
        <f t="shared" si="8"/>
        <v>240</v>
      </c>
      <c r="AZ92" s="51">
        <f t="shared" si="9"/>
        <v>76000000</v>
      </c>
      <c r="BA92" s="40" t="s">
        <v>91</v>
      </c>
      <c r="BB92" s="52" t="s">
        <v>154</v>
      </c>
      <c r="BC92" s="49" t="s">
        <v>730</v>
      </c>
      <c r="BD92" s="49" t="s">
        <v>94</v>
      </c>
      <c r="BE92" s="49" t="s">
        <v>95</v>
      </c>
      <c r="BF92" s="40" t="s">
        <v>731</v>
      </c>
      <c r="BG92" s="49"/>
      <c r="BH92" s="49"/>
      <c r="BI92" s="53" t="s">
        <v>732</v>
      </c>
      <c r="BJ92" s="54">
        <v>46042</v>
      </c>
      <c r="BK92" s="54" t="s">
        <v>99</v>
      </c>
      <c r="BL92" s="54">
        <v>46041</v>
      </c>
      <c r="BM92" s="44">
        <v>46063</v>
      </c>
      <c r="BN92" s="44">
        <v>46304</v>
      </c>
      <c r="BO92" s="55" t="s">
        <v>100</v>
      </c>
      <c r="BP92" s="56" t="s">
        <v>158</v>
      </c>
      <c r="BQ92" s="57" t="s">
        <v>155</v>
      </c>
      <c r="BR92" s="56">
        <v>1</v>
      </c>
    </row>
    <row r="93" spans="1:72" ht="51" customHeight="1" x14ac:dyDescent="0.2">
      <c r="A93">
        <v>89</v>
      </c>
      <c r="B93" s="40" t="s">
        <v>733</v>
      </c>
      <c r="C93" s="40" t="s">
        <v>734</v>
      </c>
      <c r="D93" s="41">
        <v>46037</v>
      </c>
      <c r="E93" s="42" t="s">
        <v>735</v>
      </c>
      <c r="F93" s="40" t="s">
        <v>82</v>
      </c>
      <c r="G93" s="40" t="s">
        <v>83</v>
      </c>
      <c r="H93" s="40" t="s">
        <v>736</v>
      </c>
      <c r="I93" s="40" t="s">
        <v>737</v>
      </c>
      <c r="J93" s="40">
        <v>148257</v>
      </c>
      <c r="K93" s="40">
        <v>68562</v>
      </c>
      <c r="L93" s="40" t="s">
        <v>738</v>
      </c>
      <c r="M93" s="40" t="s">
        <v>87</v>
      </c>
      <c r="N93" s="43">
        <v>1033787513</v>
      </c>
      <c r="O93" s="40">
        <v>5</v>
      </c>
      <c r="P93" s="40"/>
      <c r="Q93" s="40"/>
      <c r="R93" s="40"/>
      <c r="S93" s="40"/>
      <c r="T93" s="40"/>
      <c r="U93" s="40"/>
      <c r="V93" s="40"/>
      <c r="W93" s="40"/>
      <c r="X93" s="40" t="s">
        <v>739</v>
      </c>
      <c r="Y93" s="44">
        <v>46038</v>
      </c>
      <c r="Z93" s="44">
        <v>46064</v>
      </c>
      <c r="AA93" s="44">
        <v>46366</v>
      </c>
      <c r="AB93" s="40">
        <v>300</v>
      </c>
      <c r="AC93" s="45">
        <f t="shared" si="5"/>
        <v>10</v>
      </c>
      <c r="AD93" s="46">
        <v>62000000</v>
      </c>
      <c r="AE93" s="47">
        <f t="shared" si="6"/>
        <v>6200000</v>
      </c>
      <c r="AF93" s="48" t="s">
        <v>89</v>
      </c>
      <c r="AG93" s="49">
        <v>113</v>
      </c>
      <c r="AH93" s="44">
        <v>46030</v>
      </c>
      <c r="AI93" s="49">
        <v>776</v>
      </c>
      <c r="AJ93" s="44">
        <v>46055</v>
      </c>
      <c r="AK93" s="49" t="s">
        <v>729</v>
      </c>
      <c r="AL93" s="49" t="str">
        <f>IFERROR((VLOOKUP($AK93,[2]T_Datos!$B$3:$D$35,2,FALSE)),"Por favor diligenciar")</f>
        <v>Menos pobreza y más equidad en Rafael Uribe Uribe </v>
      </c>
      <c r="AM93" s="49" t="str">
        <f>IFERROR((VLOOKUP($AK93,[2]T_Datos!$B$3:$D$35,3,FALSE)),"Por favor diligenciar")</f>
        <v>O230117459920242256 </v>
      </c>
      <c r="AN93" s="49"/>
      <c r="AO93" s="49"/>
      <c r="AP93" s="44"/>
      <c r="AQ93" s="49"/>
      <c r="AR93" s="44"/>
      <c r="AS93" s="49"/>
      <c r="AT93" s="50"/>
      <c r="AU93" s="49"/>
      <c r="AV93" s="44"/>
      <c r="AW93" s="49"/>
      <c r="AX93" s="45">
        <f t="shared" si="7"/>
        <v>10</v>
      </c>
      <c r="AY93" s="45">
        <f t="shared" si="8"/>
        <v>300</v>
      </c>
      <c r="AZ93" s="51">
        <f t="shared" si="9"/>
        <v>62000000</v>
      </c>
      <c r="BA93" s="40" t="s">
        <v>91</v>
      </c>
      <c r="BB93" s="52" t="s">
        <v>727</v>
      </c>
      <c r="BC93" s="49" t="s">
        <v>730</v>
      </c>
      <c r="BD93" s="49" t="s">
        <v>94</v>
      </c>
      <c r="BE93" s="49" t="s">
        <v>95</v>
      </c>
      <c r="BF93" s="40" t="s">
        <v>731</v>
      </c>
      <c r="BG93" s="49"/>
      <c r="BH93" s="49"/>
      <c r="BI93" s="53" t="s">
        <v>740</v>
      </c>
      <c r="BJ93" s="54">
        <v>46050</v>
      </c>
      <c r="BK93" s="54" t="s">
        <v>354</v>
      </c>
      <c r="BL93" s="54">
        <v>46043</v>
      </c>
      <c r="BM93" s="44">
        <v>46064</v>
      </c>
      <c r="BN93" s="44">
        <v>46366</v>
      </c>
      <c r="BO93" s="55" t="s">
        <v>100</v>
      </c>
      <c r="BP93" s="56" t="s">
        <v>101</v>
      </c>
      <c r="BQ93" s="57">
        <v>20266820001213</v>
      </c>
      <c r="BR93" s="56">
        <v>3</v>
      </c>
    </row>
    <row r="94" spans="1:72" ht="51" customHeight="1" x14ac:dyDescent="0.2">
      <c r="A94">
        <v>90</v>
      </c>
      <c r="B94" s="40" t="s">
        <v>741</v>
      </c>
      <c r="C94" s="40" t="s">
        <v>734</v>
      </c>
      <c r="D94" s="41">
        <v>46037</v>
      </c>
      <c r="E94" s="42" t="s">
        <v>735</v>
      </c>
      <c r="F94" s="40" t="s">
        <v>82</v>
      </c>
      <c r="G94" s="40" t="s">
        <v>83</v>
      </c>
      <c r="H94" s="40" t="s">
        <v>742</v>
      </c>
      <c r="I94" s="40" t="s">
        <v>737</v>
      </c>
      <c r="J94" s="40">
        <v>148257</v>
      </c>
      <c r="K94" s="40">
        <v>68562</v>
      </c>
      <c r="L94" s="40" t="s">
        <v>743</v>
      </c>
      <c r="M94" s="40" t="s">
        <v>87</v>
      </c>
      <c r="N94" s="43">
        <v>1031156309</v>
      </c>
      <c r="O94" s="40">
        <v>4</v>
      </c>
      <c r="P94" s="40"/>
      <c r="Q94" s="40"/>
      <c r="R94" s="40"/>
      <c r="S94" s="40"/>
      <c r="T94" s="40"/>
      <c r="U94" s="40"/>
      <c r="V94" s="40"/>
      <c r="W94" s="40"/>
      <c r="X94" s="40" t="s">
        <v>739</v>
      </c>
      <c r="Y94" s="44">
        <v>46038</v>
      </c>
      <c r="Z94" s="44">
        <v>46065</v>
      </c>
      <c r="AA94" s="44">
        <v>46367</v>
      </c>
      <c r="AB94" s="40">
        <v>300</v>
      </c>
      <c r="AC94" s="45">
        <f t="shared" si="5"/>
        <v>10</v>
      </c>
      <c r="AD94" s="46">
        <v>62000000</v>
      </c>
      <c r="AE94" s="47">
        <f t="shared" si="6"/>
        <v>6200000</v>
      </c>
      <c r="AF94" s="48" t="s">
        <v>89</v>
      </c>
      <c r="AG94" s="49">
        <v>113</v>
      </c>
      <c r="AH94" s="44">
        <v>46030</v>
      </c>
      <c r="AI94" s="49">
        <v>1086</v>
      </c>
      <c r="AJ94" s="44">
        <v>46056</v>
      </c>
      <c r="AK94" s="49" t="s">
        <v>729</v>
      </c>
      <c r="AL94" s="49" t="str">
        <f>IFERROR((VLOOKUP($AK94,[2]T_Datos!$B$3:$D$35,2,FALSE)),"Por favor diligenciar")</f>
        <v>Menos pobreza y más equidad en Rafael Uribe Uribe </v>
      </c>
      <c r="AM94" s="49" t="str">
        <f>IFERROR((VLOOKUP($AK94,[2]T_Datos!$B$3:$D$35,3,FALSE)),"Por favor diligenciar")</f>
        <v>O230117459920242256 </v>
      </c>
      <c r="AN94" s="49"/>
      <c r="AO94" s="49"/>
      <c r="AP94" s="44"/>
      <c r="AQ94" s="49"/>
      <c r="AR94" s="44"/>
      <c r="AS94" s="49"/>
      <c r="AT94" s="50"/>
      <c r="AU94" s="49"/>
      <c r="AV94" s="44"/>
      <c r="AW94" s="49"/>
      <c r="AX94" s="45">
        <f t="shared" si="7"/>
        <v>10</v>
      </c>
      <c r="AY94" s="45">
        <f t="shared" si="8"/>
        <v>300</v>
      </c>
      <c r="AZ94" s="51">
        <f t="shared" si="9"/>
        <v>62000000</v>
      </c>
      <c r="BA94" s="40" t="s">
        <v>91</v>
      </c>
      <c r="BB94" s="52" t="s">
        <v>727</v>
      </c>
      <c r="BC94" s="49" t="s">
        <v>730</v>
      </c>
      <c r="BD94" s="49" t="s">
        <v>94</v>
      </c>
      <c r="BE94" s="49" t="s">
        <v>95</v>
      </c>
      <c r="BF94" s="40" t="s">
        <v>731</v>
      </c>
      <c r="BG94" s="49"/>
      <c r="BH94" s="49"/>
      <c r="BI94" s="53" t="s">
        <v>740</v>
      </c>
      <c r="BJ94" s="54">
        <v>46040</v>
      </c>
      <c r="BK94" s="54" t="s">
        <v>354</v>
      </c>
      <c r="BL94" s="54">
        <v>46038</v>
      </c>
      <c r="BM94" s="44">
        <v>46065</v>
      </c>
      <c r="BN94" s="44">
        <v>46367</v>
      </c>
      <c r="BO94" s="55" t="s">
        <v>100</v>
      </c>
      <c r="BP94" s="56" t="s">
        <v>101</v>
      </c>
      <c r="BQ94" s="57">
        <v>20266820001213</v>
      </c>
      <c r="BR94" s="56">
        <v>3</v>
      </c>
      <c r="BS94" s="71"/>
    </row>
    <row r="95" spans="1:72" ht="51" customHeight="1" x14ac:dyDescent="0.2">
      <c r="A95" s="107">
        <v>91</v>
      </c>
      <c r="B95" s="40" t="s">
        <v>744</v>
      </c>
      <c r="C95" s="40" t="s">
        <v>734</v>
      </c>
      <c r="D95" s="41">
        <v>46037</v>
      </c>
      <c r="E95" s="42" t="s">
        <v>735</v>
      </c>
      <c r="F95" s="40" t="s">
        <v>82</v>
      </c>
      <c r="G95" s="40" t="s">
        <v>83</v>
      </c>
      <c r="H95" s="40" t="s">
        <v>745</v>
      </c>
      <c r="I95" s="40" t="s">
        <v>737</v>
      </c>
      <c r="J95" s="40">
        <v>148257</v>
      </c>
      <c r="K95" s="40">
        <v>68562</v>
      </c>
      <c r="L95" s="40" t="s">
        <v>746</v>
      </c>
      <c r="M95" s="40" t="s">
        <v>87</v>
      </c>
      <c r="N95" s="43">
        <v>1106395947</v>
      </c>
      <c r="O95" s="40">
        <v>1</v>
      </c>
      <c r="P95" s="40"/>
      <c r="Q95" s="40"/>
      <c r="R95" s="40"/>
      <c r="S95" s="40"/>
      <c r="T95" s="40"/>
      <c r="U95" s="40"/>
      <c r="V95" s="40"/>
      <c r="W95" s="40"/>
      <c r="X95" s="40" t="s">
        <v>739</v>
      </c>
      <c r="Y95" s="44">
        <v>46038</v>
      </c>
      <c r="Z95" s="44">
        <v>46065</v>
      </c>
      <c r="AA95" s="44">
        <v>46367</v>
      </c>
      <c r="AB95" s="40">
        <v>300</v>
      </c>
      <c r="AC95" s="45">
        <f t="shared" si="5"/>
        <v>10</v>
      </c>
      <c r="AD95" s="46">
        <v>62000000</v>
      </c>
      <c r="AE95" s="47">
        <f t="shared" si="6"/>
        <v>6200000</v>
      </c>
      <c r="AF95" s="48" t="s">
        <v>89</v>
      </c>
      <c r="AG95" s="49">
        <v>113</v>
      </c>
      <c r="AH95" s="44">
        <v>46030</v>
      </c>
      <c r="AI95" s="49">
        <v>807</v>
      </c>
      <c r="AJ95" s="44">
        <v>46055</v>
      </c>
      <c r="AK95" s="49" t="s">
        <v>729</v>
      </c>
      <c r="AL95" s="49" t="str">
        <f>IFERROR((VLOOKUP($AK95,[2]T_Datos!$B$3:$D$35,2,FALSE)),"Por favor diligenciar")</f>
        <v>Menos pobreza y más equidad en Rafael Uribe Uribe </v>
      </c>
      <c r="AM95" s="49" t="str">
        <f>IFERROR((VLOOKUP($AK95,[2]T_Datos!$B$3:$D$35,3,FALSE)),"Por favor diligenciar")</f>
        <v>O230117459920242256 </v>
      </c>
      <c r="AN95" s="49"/>
      <c r="AO95" s="49"/>
      <c r="AP95" s="44"/>
      <c r="AQ95" s="49"/>
      <c r="AR95" s="44"/>
      <c r="AS95" s="49"/>
      <c r="AT95" s="50"/>
      <c r="AU95" s="49"/>
      <c r="AV95" s="44"/>
      <c r="AW95" s="49"/>
      <c r="AX95" s="45">
        <f t="shared" si="7"/>
        <v>10</v>
      </c>
      <c r="AY95" s="45">
        <f t="shared" si="8"/>
        <v>300</v>
      </c>
      <c r="AZ95" s="51">
        <f t="shared" si="9"/>
        <v>62000000</v>
      </c>
      <c r="BA95" s="40" t="s">
        <v>91</v>
      </c>
      <c r="BB95" s="52" t="s">
        <v>727</v>
      </c>
      <c r="BC95" s="49" t="s">
        <v>730</v>
      </c>
      <c r="BD95" s="49" t="s">
        <v>94</v>
      </c>
      <c r="BE95" s="49" t="s">
        <v>95</v>
      </c>
      <c r="BF95" s="40" t="s">
        <v>731</v>
      </c>
      <c r="BG95" s="49"/>
      <c r="BH95" s="49"/>
      <c r="BI95" s="53" t="s">
        <v>740</v>
      </c>
      <c r="BJ95" s="54">
        <v>46040</v>
      </c>
      <c r="BK95" s="54" t="s">
        <v>354</v>
      </c>
      <c r="BL95" s="54">
        <v>46038</v>
      </c>
      <c r="BM95" s="44">
        <v>46065</v>
      </c>
      <c r="BN95" s="44">
        <v>46367</v>
      </c>
      <c r="BO95" s="55" t="s">
        <v>100</v>
      </c>
      <c r="BP95" s="56" t="s">
        <v>101</v>
      </c>
      <c r="BQ95" s="57">
        <v>20266820001213</v>
      </c>
      <c r="BR95" s="56">
        <v>3</v>
      </c>
    </row>
    <row r="96" spans="1:72" ht="51" customHeight="1" x14ac:dyDescent="0.2">
      <c r="A96">
        <v>92</v>
      </c>
      <c r="B96" s="40" t="s">
        <v>747</v>
      </c>
      <c r="C96" s="40" t="s">
        <v>748</v>
      </c>
      <c r="D96" s="44">
        <v>46037</v>
      </c>
      <c r="E96" s="59" t="s">
        <v>749</v>
      </c>
      <c r="F96" s="49" t="s">
        <v>82</v>
      </c>
      <c r="G96" s="40" t="s">
        <v>83</v>
      </c>
      <c r="H96" s="40" t="s">
        <v>750</v>
      </c>
      <c r="I96" s="40" t="s">
        <v>751</v>
      </c>
      <c r="J96" s="40">
        <v>145778</v>
      </c>
      <c r="K96" s="40">
        <v>67914</v>
      </c>
      <c r="L96" s="40" t="s">
        <v>752</v>
      </c>
      <c r="M96" s="40" t="s">
        <v>87</v>
      </c>
      <c r="N96" s="43">
        <v>1000046889</v>
      </c>
      <c r="O96" s="40">
        <v>1</v>
      </c>
      <c r="P96" s="40"/>
      <c r="Q96" s="40"/>
      <c r="R96" s="40"/>
      <c r="S96" s="40"/>
      <c r="T96" s="40"/>
      <c r="U96" s="40"/>
      <c r="V96" s="40"/>
      <c r="W96" s="40"/>
      <c r="X96" s="40" t="s">
        <v>753</v>
      </c>
      <c r="Y96" s="44">
        <v>46038</v>
      </c>
      <c r="Z96" s="44">
        <v>46044</v>
      </c>
      <c r="AA96" s="44">
        <v>46377</v>
      </c>
      <c r="AB96" s="40">
        <v>330</v>
      </c>
      <c r="AC96" s="45">
        <f t="shared" si="5"/>
        <v>11</v>
      </c>
      <c r="AD96" s="46">
        <v>57200000</v>
      </c>
      <c r="AE96" s="47">
        <f t="shared" si="6"/>
        <v>5200000</v>
      </c>
      <c r="AF96" s="48" t="s">
        <v>89</v>
      </c>
      <c r="AG96" s="49">
        <v>55</v>
      </c>
      <c r="AH96" s="44">
        <v>46030</v>
      </c>
      <c r="AI96" s="49">
        <v>64</v>
      </c>
      <c r="AJ96" s="44">
        <v>46041</v>
      </c>
      <c r="AK96" s="49" t="s">
        <v>90</v>
      </c>
      <c r="AL96" s="49" t="str">
        <f>IFERROR((VLOOKUP($AK96,[2]T_Datos!$B$3:$D$35,2,FALSE)),"Por favor diligenciar")</f>
        <v>Gestión pública local y gobierno confiable en Rafael Uribe Uribe </v>
      </c>
      <c r="AM96" s="49" t="str">
        <f>IFERROR((VLOOKUP($AK96,[2]T_Datos!$B$3:$D$35,3,FALSE)),"Por favor diligenciar")</f>
        <v>O230117459920242775 </v>
      </c>
      <c r="AN96" s="49"/>
      <c r="AO96" s="49"/>
      <c r="AP96" s="44"/>
      <c r="AQ96" s="49"/>
      <c r="AR96" s="44"/>
      <c r="AS96" s="49"/>
      <c r="AT96" s="50"/>
      <c r="AU96" s="49"/>
      <c r="AV96" s="44"/>
      <c r="AW96" s="49"/>
      <c r="AX96" s="45">
        <f t="shared" si="7"/>
        <v>11</v>
      </c>
      <c r="AY96" s="45">
        <f t="shared" si="8"/>
        <v>330</v>
      </c>
      <c r="AZ96" s="51">
        <f t="shared" si="9"/>
        <v>57200000</v>
      </c>
      <c r="BA96" s="40" t="s">
        <v>91</v>
      </c>
      <c r="BB96" s="52" t="s">
        <v>399</v>
      </c>
      <c r="BC96" s="49" t="s">
        <v>401</v>
      </c>
      <c r="BD96" s="49" t="s">
        <v>94</v>
      </c>
      <c r="BE96" s="49" t="s">
        <v>95</v>
      </c>
      <c r="BF96" s="40" t="s">
        <v>402</v>
      </c>
      <c r="BG96" s="49"/>
      <c r="BH96" s="49"/>
      <c r="BI96" s="53" t="s">
        <v>754</v>
      </c>
      <c r="BJ96" s="54">
        <v>46043</v>
      </c>
      <c r="BK96" s="54" t="s">
        <v>99</v>
      </c>
      <c r="BL96" s="54">
        <v>46041</v>
      </c>
      <c r="BM96" s="44">
        <v>46044</v>
      </c>
      <c r="BN96" s="44">
        <v>46377</v>
      </c>
      <c r="BO96" s="55" t="s">
        <v>100</v>
      </c>
      <c r="BP96" s="56" t="s">
        <v>101</v>
      </c>
      <c r="BQ96" s="57">
        <v>20266820000983</v>
      </c>
      <c r="BR96" s="56">
        <v>1</v>
      </c>
    </row>
    <row r="97" spans="1:73" ht="51" customHeight="1" x14ac:dyDescent="0.2">
      <c r="A97">
        <v>93</v>
      </c>
      <c r="B97" s="40" t="s">
        <v>755</v>
      </c>
      <c r="C97" s="40" t="s">
        <v>756</v>
      </c>
      <c r="D97" s="44">
        <v>46038</v>
      </c>
      <c r="E97" s="59" t="s">
        <v>757</v>
      </c>
      <c r="F97" s="49" t="s">
        <v>82</v>
      </c>
      <c r="G97" s="40" t="s">
        <v>83</v>
      </c>
      <c r="H97" s="40" t="s">
        <v>758</v>
      </c>
      <c r="I97" s="40" t="s">
        <v>759</v>
      </c>
      <c r="J97" s="40">
        <v>145777</v>
      </c>
      <c r="K97" s="40">
        <v>65159</v>
      </c>
      <c r="L97" s="40" t="s">
        <v>760</v>
      </c>
      <c r="M97" s="40" t="s">
        <v>87</v>
      </c>
      <c r="N97" s="43">
        <v>80768926</v>
      </c>
      <c r="O97" s="40">
        <v>2</v>
      </c>
      <c r="P97" s="40"/>
      <c r="Q97" s="40"/>
      <c r="R97" s="40"/>
      <c r="S97" s="40"/>
      <c r="T97" s="40"/>
      <c r="U97" s="40"/>
      <c r="V97" s="40"/>
      <c r="W97" s="40"/>
      <c r="X97" s="40" t="s">
        <v>761</v>
      </c>
      <c r="Y97" s="44">
        <v>46038</v>
      </c>
      <c r="Z97" s="44">
        <v>46044</v>
      </c>
      <c r="AA97" s="44">
        <v>46377</v>
      </c>
      <c r="AB97" s="40">
        <v>330</v>
      </c>
      <c r="AC97" s="45">
        <f t="shared" si="5"/>
        <v>11</v>
      </c>
      <c r="AD97" s="46">
        <v>51700000</v>
      </c>
      <c r="AE97" s="47">
        <f t="shared" si="6"/>
        <v>4700000</v>
      </c>
      <c r="AF97" s="48" t="s">
        <v>89</v>
      </c>
      <c r="AG97" s="49">
        <v>52</v>
      </c>
      <c r="AH97" s="44">
        <v>46030</v>
      </c>
      <c r="AI97" s="49">
        <v>65</v>
      </c>
      <c r="AJ97" s="44">
        <v>46041</v>
      </c>
      <c r="AK97" s="49" t="s">
        <v>90</v>
      </c>
      <c r="AL97" s="49" t="str">
        <f>IFERROR((VLOOKUP($AK97,[2]T_Datos!$B$3:$D$35,2,FALSE)),"Por favor diligenciar")</f>
        <v>Gestión pública local y gobierno confiable en Rafael Uribe Uribe </v>
      </c>
      <c r="AM97" s="49" t="str">
        <f>IFERROR((VLOOKUP($AK97,[2]T_Datos!$B$3:$D$35,3,FALSE)),"Por favor diligenciar")</f>
        <v>O230117459920242775 </v>
      </c>
      <c r="AN97" s="49"/>
      <c r="AO97" s="49"/>
      <c r="AP97" s="44"/>
      <c r="AQ97" s="49"/>
      <c r="AR97" s="44"/>
      <c r="AS97" s="49"/>
      <c r="AT97" s="50"/>
      <c r="AU97" s="49"/>
      <c r="AV97" s="44"/>
      <c r="AW97" s="49"/>
      <c r="AX97" s="45">
        <f t="shared" si="7"/>
        <v>11</v>
      </c>
      <c r="AY97" s="45">
        <f t="shared" si="8"/>
        <v>330</v>
      </c>
      <c r="AZ97" s="51">
        <f t="shared" si="9"/>
        <v>51700000</v>
      </c>
      <c r="BA97" s="40" t="s">
        <v>129</v>
      </c>
      <c r="BB97" s="52" t="s">
        <v>399</v>
      </c>
      <c r="BC97" s="49" t="s">
        <v>401</v>
      </c>
      <c r="BD97" s="49" t="s">
        <v>94</v>
      </c>
      <c r="BE97" s="49" t="s">
        <v>95</v>
      </c>
      <c r="BF97" s="40" t="s">
        <v>402</v>
      </c>
      <c r="BG97" s="49"/>
      <c r="BH97" s="49"/>
      <c r="BI97" s="53" t="s">
        <v>762</v>
      </c>
      <c r="BJ97" s="54">
        <v>46043</v>
      </c>
      <c r="BK97" s="54" t="s">
        <v>99</v>
      </c>
      <c r="BL97" s="54">
        <v>46039</v>
      </c>
      <c r="BM97" s="44">
        <v>46044</v>
      </c>
      <c r="BN97" s="44">
        <v>46377</v>
      </c>
      <c r="BO97" s="55" t="s">
        <v>131</v>
      </c>
      <c r="BP97" s="56" t="s">
        <v>101</v>
      </c>
      <c r="BQ97" s="57">
        <v>20266820000983</v>
      </c>
      <c r="BR97" s="56">
        <v>1</v>
      </c>
      <c r="BS97" s="72"/>
    </row>
    <row r="98" spans="1:73" ht="51" customHeight="1" x14ac:dyDescent="0.2">
      <c r="A98" s="107">
        <v>94</v>
      </c>
      <c r="B98" s="49" t="s">
        <v>763</v>
      </c>
      <c r="C98" s="49" t="s">
        <v>764</v>
      </c>
      <c r="D98" s="44">
        <v>46039</v>
      </c>
      <c r="E98" s="59" t="s">
        <v>765</v>
      </c>
      <c r="F98" s="49" t="s">
        <v>82</v>
      </c>
      <c r="G98" s="40" t="s">
        <v>83</v>
      </c>
      <c r="H98" s="40" t="s">
        <v>766</v>
      </c>
      <c r="I98" s="40" t="s">
        <v>767</v>
      </c>
      <c r="J98" s="40">
        <v>145958</v>
      </c>
      <c r="K98" s="40">
        <v>690464</v>
      </c>
      <c r="L98" s="40" t="s">
        <v>768</v>
      </c>
      <c r="M98" s="40" t="s">
        <v>87</v>
      </c>
      <c r="N98" s="43">
        <v>1018475446</v>
      </c>
      <c r="O98" s="40">
        <v>6</v>
      </c>
      <c r="P98" s="40"/>
      <c r="Q98" s="40"/>
      <c r="R98" s="40"/>
      <c r="S98" s="40"/>
      <c r="T98" s="40"/>
      <c r="U98" s="40"/>
      <c r="V98" s="40"/>
      <c r="W98" s="40"/>
      <c r="X98" s="40" t="s">
        <v>682</v>
      </c>
      <c r="Y98" s="44">
        <v>46041</v>
      </c>
      <c r="Z98" s="44">
        <v>46044</v>
      </c>
      <c r="AA98" s="44">
        <v>46440</v>
      </c>
      <c r="AB98" s="40">
        <v>330</v>
      </c>
      <c r="AC98" s="45">
        <f t="shared" si="5"/>
        <v>11</v>
      </c>
      <c r="AD98" s="46">
        <v>78540000</v>
      </c>
      <c r="AE98" s="47">
        <f t="shared" si="6"/>
        <v>7140000</v>
      </c>
      <c r="AF98" s="48" t="s">
        <v>89</v>
      </c>
      <c r="AG98" s="49">
        <v>62</v>
      </c>
      <c r="AH98" s="44">
        <v>46027</v>
      </c>
      <c r="AI98" s="49">
        <v>155</v>
      </c>
      <c r="AJ98" s="44">
        <v>46042</v>
      </c>
      <c r="AK98" s="49" t="s">
        <v>90</v>
      </c>
      <c r="AL98" s="49" t="str">
        <f>IFERROR((VLOOKUP($AK98,[2]T_Datos!$B$3:$D$35,2,FALSE)),"Por favor diligenciar")</f>
        <v>Gestión pública local y gobierno confiable en Rafael Uribe Uribe </v>
      </c>
      <c r="AM98" s="49" t="str">
        <f>IFERROR((VLOOKUP($AK98,[2]T_Datos!$B$3:$D$35,3,FALSE)),"Por favor diligenciar")</f>
        <v>O230117459920242775 </v>
      </c>
      <c r="AN98" s="49"/>
      <c r="AO98" s="49"/>
      <c r="AP98" s="44"/>
      <c r="AQ98" s="49"/>
      <c r="AR98" s="44"/>
      <c r="AS98" s="49"/>
      <c r="AT98" s="50"/>
      <c r="AU98" s="49"/>
      <c r="AV98" s="44"/>
      <c r="AW98" s="49"/>
      <c r="AX98" s="45">
        <f t="shared" si="7"/>
        <v>11</v>
      </c>
      <c r="AY98" s="45">
        <f t="shared" si="8"/>
        <v>330</v>
      </c>
      <c r="AZ98" s="51">
        <f t="shared" si="9"/>
        <v>78540000</v>
      </c>
      <c r="BA98" s="40" t="s">
        <v>91</v>
      </c>
      <c r="BB98" s="52" t="s">
        <v>299</v>
      </c>
      <c r="BC98" s="49" t="s">
        <v>683</v>
      </c>
      <c r="BD98" s="49" t="s">
        <v>94</v>
      </c>
      <c r="BE98" s="49" t="s">
        <v>95</v>
      </c>
      <c r="BF98" s="40" t="s">
        <v>769</v>
      </c>
      <c r="BG98" s="49" t="s">
        <v>770</v>
      </c>
      <c r="BH98" s="49" t="s">
        <v>771</v>
      </c>
      <c r="BI98" s="53" t="s">
        <v>772</v>
      </c>
      <c r="BJ98" s="54">
        <v>46044</v>
      </c>
      <c r="BK98" s="54" t="s">
        <v>99</v>
      </c>
      <c r="BL98" s="54">
        <v>46041</v>
      </c>
      <c r="BM98" s="44">
        <v>46044</v>
      </c>
      <c r="BN98" s="44">
        <v>46377</v>
      </c>
      <c r="BO98" s="55" t="s">
        <v>100</v>
      </c>
      <c r="BP98" s="56" t="s">
        <v>101</v>
      </c>
      <c r="BQ98" s="57">
        <v>20266820001103</v>
      </c>
      <c r="BR98" s="56">
        <v>1</v>
      </c>
      <c r="BS98" s="73"/>
    </row>
    <row r="99" spans="1:73" ht="51" customHeight="1" x14ac:dyDescent="0.2">
      <c r="A99">
        <v>95</v>
      </c>
      <c r="B99" s="40" t="s">
        <v>773</v>
      </c>
      <c r="C99" s="40" t="s">
        <v>774</v>
      </c>
      <c r="D99" s="44">
        <v>46039</v>
      </c>
      <c r="E99" s="59" t="s">
        <v>775</v>
      </c>
      <c r="F99" s="49" t="s">
        <v>82</v>
      </c>
      <c r="G99" s="40" t="s">
        <v>83</v>
      </c>
      <c r="H99" s="49" t="s">
        <v>776</v>
      </c>
      <c r="I99" s="40" t="s">
        <v>777</v>
      </c>
      <c r="J99" s="40">
        <v>145772</v>
      </c>
      <c r="K99" s="40">
        <v>65160</v>
      </c>
      <c r="L99" s="40" t="s">
        <v>778</v>
      </c>
      <c r="M99" s="40" t="s">
        <v>87</v>
      </c>
      <c r="N99" s="43">
        <v>53006728</v>
      </c>
      <c r="O99" s="40">
        <v>3</v>
      </c>
      <c r="P99" s="40"/>
      <c r="Q99" s="40"/>
      <c r="R99" s="40"/>
      <c r="S99" s="40"/>
      <c r="T99" s="40"/>
      <c r="U99" s="40"/>
      <c r="V99" s="40"/>
      <c r="W99" s="40"/>
      <c r="X99" s="40" t="s">
        <v>779</v>
      </c>
      <c r="Y99" s="44">
        <v>46040</v>
      </c>
      <c r="Z99" s="44">
        <v>46044</v>
      </c>
      <c r="AA99" s="44">
        <v>46224</v>
      </c>
      <c r="AB99" s="40">
        <v>180</v>
      </c>
      <c r="AC99" s="45">
        <f t="shared" si="5"/>
        <v>6</v>
      </c>
      <c r="AD99" s="46">
        <v>17856000</v>
      </c>
      <c r="AE99" s="47">
        <f t="shared" si="6"/>
        <v>2976000</v>
      </c>
      <c r="AF99" s="48" t="s">
        <v>89</v>
      </c>
      <c r="AG99" s="49">
        <v>41</v>
      </c>
      <c r="AH99" s="44">
        <v>46030</v>
      </c>
      <c r="AI99" s="49">
        <v>118</v>
      </c>
      <c r="AJ99" s="44">
        <v>46044</v>
      </c>
      <c r="AK99" s="49" t="s">
        <v>90</v>
      </c>
      <c r="AL99" s="49" t="str">
        <f>IFERROR((VLOOKUP($AK99,[2]T_Datos!$B$3:$D$35,2,FALSE)),"Por favor diligenciar")</f>
        <v>Gestión pública local y gobierno confiable en Rafael Uribe Uribe </v>
      </c>
      <c r="AM99" s="49" t="str">
        <f>IFERROR((VLOOKUP($AK99,[2]T_Datos!$B$3:$D$35,3,FALSE)),"Por favor diligenciar")</f>
        <v>O230117459920242775 </v>
      </c>
      <c r="AN99" s="49"/>
      <c r="AO99" s="49"/>
      <c r="AP99" s="44"/>
      <c r="AQ99" s="49"/>
      <c r="AR99" s="44"/>
      <c r="AS99" s="49"/>
      <c r="AT99" s="50"/>
      <c r="AU99" s="49"/>
      <c r="AV99" s="44"/>
      <c r="AW99" s="49"/>
      <c r="AX99" s="45">
        <f t="shared" si="7"/>
        <v>6</v>
      </c>
      <c r="AY99" s="45">
        <f t="shared" si="8"/>
        <v>180</v>
      </c>
      <c r="AZ99" s="51">
        <f t="shared" si="9"/>
        <v>17856000</v>
      </c>
      <c r="BA99" s="40" t="s">
        <v>129</v>
      </c>
      <c r="BB99" s="52" t="s">
        <v>399</v>
      </c>
      <c r="BC99" s="49" t="s">
        <v>401</v>
      </c>
      <c r="BD99" s="49" t="s">
        <v>94</v>
      </c>
      <c r="BE99" s="49" t="s">
        <v>95</v>
      </c>
      <c r="BF99" s="40" t="s">
        <v>402</v>
      </c>
      <c r="BG99" s="49"/>
      <c r="BH99" s="49"/>
      <c r="BI99" s="53" t="s">
        <v>780</v>
      </c>
      <c r="BJ99" s="54">
        <v>46043</v>
      </c>
      <c r="BK99" s="54" t="s">
        <v>99</v>
      </c>
      <c r="BL99" s="54">
        <v>46040</v>
      </c>
      <c r="BM99" s="44">
        <v>46044</v>
      </c>
      <c r="BN99" s="44">
        <v>46224</v>
      </c>
      <c r="BO99" s="55" t="s">
        <v>362</v>
      </c>
      <c r="BP99" s="56" t="s">
        <v>101</v>
      </c>
      <c r="BQ99" s="57">
        <v>20266820000983</v>
      </c>
      <c r="BR99" s="56">
        <v>1</v>
      </c>
      <c r="BS99" s="69"/>
    </row>
    <row r="100" spans="1:73" ht="51" customHeight="1" x14ac:dyDescent="0.2">
      <c r="A100">
        <v>96</v>
      </c>
      <c r="B100" s="40" t="s">
        <v>781</v>
      </c>
      <c r="C100" s="40" t="s">
        <v>782</v>
      </c>
      <c r="D100" s="41">
        <v>46038</v>
      </c>
      <c r="E100" s="42" t="s">
        <v>783</v>
      </c>
      <c r="F100" s="40" t="s">
        <v>82</v>
      </c>
      <c r="G100" s="40" t="s">
        <v>83</v>
      </c>
      <c r="H100" s="40" t="s">
        <v>784</v>
      </c>
      <c r="I100" s="40" t="s">
        <v>785</v>
      </c>
      <c r="J100" s="40">
        <v>148370</v>
      </c>
      <c r="K100" s="40">
        <v>69030</v>
      </c>
      <c r="L100" s="40" t="s">
        <v>786</v>
      </c>
      <c r="M100" s="40" t="s">
        <v>87</v>
      </c>
      <c r="N100" s="43">
        <v>79819209</v>
      </c>
      <c r="O100" s="40">
        <v>6</v>
      </c>
      <c r="P100" s="40"/>
      <c r="Q100" s="40"/>
      <c r="R100" s="40"/>
      <c r="S100" s="40"/>
      <c r="T100" s="40"/>
      <c r="U100" s="40"/>
      <c r="V100" s="40"/>
      <c r="W100" s="40"/>
      <c r="X100" s="40" t="s">
        <v>787</v>
      </c>
      <c r="Y100" s="44">
        <v>46038</v>
      </c>
      <c r="Z100" s="44">
        <v>46050</v>
      </c>
      <c r="AA100" s="44">
        <v>46383</v>
      </c>
      <c r="AB100" s="40">
        <v>330</v>
      </c>
      <c r="AC100" s="45">
        <f t="shared" si="5"/>
        <v>11</v>
      </c>
      <c r="AD100" s="46">
        <v>67100000</v>
      </c>
      <c r="AE100" s="47">
        <f t="shared" si="6"/>
        <v>6100000</v>
      </c>
      <c r="AF100" s="48" t="s">
        <v>89</v>
      </c>
      <c r="AG100" s="49">
        <v>128</v>
      </c>
      <c r="AH100" s="44">
        <v>46029</v>
      </c>
      <c r="AI100" s="49">
        <v>266</v>
      </c>
      <c r="AJ100" s="44">
        <v>46049</v>
      </c>
      <c r="AK100" s="49" t="s">
        <v>90</v>
      </c>
      <c r="AL100" s="49" t="str">
        <f>IFERROR((VLOOKUP($AK100,[2]T_Datos!$B$3:$D$35,2,FALSE)),"Por favor diligenciar")</f>
        <v>Gestión pública local y gobierno confiable en Rafael Uribe Uribe </v>
      </c>
      <c r="AM100" s="49" t="str">
        <f>IFERROR((VLOOKUP($AK100,[2]T_Datos!$B$3:$D$35,3,FALSE)),"Por favor diligenciar")</f>
        <v>O230117459920242775 </v>
      </c>
      <c r="AN100" s="49"/>
      <c r="AO100" s="49"/>
      <c r="AP100" s="44"/>
      <c r="AQ100" s="49"/>
      <c r="AR100" s="44"/>
      <c r="AS100" s="49"/>
      <c r="AT100" s="50"/>
      <c r="AU100" s="49"/>
      <c r="AV100" s="44"/>
      <c r="AW100" s="49"/>
      <c r="AX100" s="45">
        <f t="shared" si="7"/>
        <v>11</v>
      </c>
      <c r="AY100" s="45">
        <f t="shared" si="8"/>
        <v>330</v>
      </c>
      <c r="AZ100" s="51">
        <f t="shared" si="9"/>
        <v>67100000</v>
      </c>
      <c r="BA100" s="40" t="s">
        <v>91</v>
      </c>
      <c r="BB100" s="52" t="s">
        <v>788</v>
      </c>
      <c r="BC100" s="49" t="s">
        <v>789</v>
      </c>
      <c r="BD100" s="49" t="s">
        <v>94</v>
      </c>
      <c r="BE100" s="49" t="s">
        <v>95</v>
      </c>
      <c r="BF100" s="40" t="s">
        <v>537</v>
      </c>
      <c r="BG100" s="49"/>
      <c r="BH100" s="49"/>
      <c r="BI100" s="53" t="s">
        <v>790</v>
      </c>
      <c r="BJ100" s="54">
        <v>46049</v>
      </c>
      <c r="BK100" s="54" t="s">
        <v>416</v>
      </c>
      <c r="BL100" s="54">
        <v>46041</v>
      </c>
      <c r="BM100" s="44">
        <v>46050</v>
      </c>
      <c r="BN100" s="44">
        <v>46383</v>
      </c>
      <c r="BO100" s="55" t="s">
        <v>100</v>
      </c>
      <c r="BP100" s="56" t="s">
        <v>101</v>
      </c>
      <c r="BQ100" s="57">
        <v>20266820001583</v>
      </c>
      <c r="BR100" s="56">
        <v>5</v>
      </c>
      <c r="BS100" s="72"/>
    </row>
    <row r="101" spans="1:73" ht="51" customHeight="1" x14ac:dyDescent="0.2">
      <c r="A101" s="107">
        <v>97</v>
      </c>
      <c r="B101" s="40" t="s">
        <v>791</v>
      </c>
      <c r="C101" s="40" t="s">
        <v>782</v>
      </c>
      <c r="D101" s="41">
        <v>46038</v>
      </c>
      <c r="E101" s="42" t="s">
        <v>783</v>
      </c>
      <c r="F101" s="40" t="s">
        <v>82</v>
      </c>
      <c r="G101" s="40" t="s">
        <v>83</v>
      </c>
      <c r="H101" s="40" t="s">
        <v>792</v>
      </c>
      <c r="I101" s="40" t="s">
        <v>785</v>
      </c>
      <c r="J101" s="40">
        <v>148370</v>
      </c>
      <c r="K101" s="40">
        <v>69030</v>
      </c>
      <c r="L101" s="40" t="s">
        <v>793</v>
      </c>
      <c r="M101" s="40" t="s">
        <v>87</v>
      </c>
      <c r="N101" s="43">
        <v>52442869</v>
      </c>
      <c r="O101" s="40">
        <v>9</v>
      </c>
      <c r="P101" s="40"/>
      <c r="Q101" s="40"/>
      <c r="R101" s="40"/>
      <c r="S101" s="40"/>
      <c r="T101" s="40"/>
      <c r="U101" s="40"/>
      <c r="V101" s="40"/>
      <c r="W101" s="40"/>
      <c r="X101" s="40" t="s">
        <v>787</v>
      </c>
      <c r="Y101" s="44">
        <v>46039</v>
      </c>
      <c r="Z101" s="44">
        <v>46050</v>
      </c>
      <c r="AA101" s="44">
        <v>46383</v>
      </c>
      <c r="AB101" s="40">
        <v>330</v>
      </c>
      <c r="AC101" s="45">
        <f t="shared" si="5"/>
        <v>11</v>
      </c>
      <c r="AD101" s="46">
        <v>67100000</v>
      </c>
      <c r="AE101" s="47">
        <f t="shared" si="6"/>
        <v>6100000</v>
      </c>
      <c r="AF101" s="48" t="s">
        <v>89</v>
      </c>
      <c r="AG101" s="49">
        <v>128</v>
      </c>
      <c r="AH101" s="44">
        <v>46029</v>
      </c>
      <c r="AI101" s="49">
        <v>262</v>
      </c>
      <c r="AJ101" s="44">
        <v>46049</v>
      </c>
      <c r="AK101" s="49" t="s">
        <v>90</v>
      </c>
      <c r="AL101" s="49" t="str">
        <f>IFERROR((VLOOKUP($AK101,[2]T_Datos!$B$3:$D$35,2,FALSE)),"Por favor diligenciar")</f>
        <v>Gestión pública local y gobierno confiable en Rafael Uribe Uribe </v>
      </c>
      <c r="AM101" s="49" t="str">
        <f>IFERROR((VLOOKUP($AK101,[2]T_Datos!$B$3:$D$35,3,FALSE)),"Por favor diligenciar")</f>
        <v>O230117459920242775 </v>
      </c>
      <c r="AN101" s="49"/>
      <c r="AO101" s="49"/>
      <c r="AP101" s="44"/>
      <c r="AQ101" s="49"/>
      <c r="AR101" s="44"/>
      <c r="AS101" s="49"/>
      <c r="AT101" s="50"/>
      <c r="AU101" s="49"/>
      <c r="AV101" s="44"/>
      <c r="AW101" s="49"/>
      <c r="AX101" s="45">
        <f t="shared" si="7"/>
        <v>11</v>
      </c>
      <c r="AY101" s="45">
        <f t="shared" si="8"/>
        <v>330</v>
      </c>
      <c r="AZ101" s="51">
        <f t="shared" si="9"/>
        <v>67100000</v>
      </c>
      <c r="BA101" s="40" t="s">
        <v>91</v>
      </c>
      <c r="BB101" s="52" t="s">
        <v>794</v>
      </c>
      <c r="BC101" s="49" t="s">
        <v>789</v>
      </c>
      <c r="BD101" s="49" t="s">
        <v>94</v>
      </c>
      <c r="BE101" s="49" t="s">
        <v>95</v>
      </c>
      <c r="BF101" s="40" t="s">
        <v>537</v>
      </c>
      <c r="BG101" s="49"/>
      <c r="BH101" s="49"/>
      <c r="BI101" s="53" t="s">
        <v>790</v>
      </c>
      <c r="BJ101" s="54">
        <v>46049</v>
      </c>
      <c r="BK101" s="54" t="s">
        <v>416</v>
      </c>
      <c r="BL101" s="54">
        <v>46038</v>
      </c>
      <c r="BM101" s="44">
        <v>46050</v>
      </c>
      <c r="BN101" s="44">
        <v>46383</v>
      </c>
      <c r="BO101" s="55" t="s">
        <v>100</v>
      </c>
      <c r="BP101" s="56" t="s">
        <v>101</v>
      </c>
      <c r="BQ101" s="57">
        <v>20266820001563</v>
      </c>
      <c r="BR101" s="56">
        <v>5</v>
      </c>
      <c r="BS101" s="64"/>
      <c r="BT101" s="67"/>
    </row>
    <row r="102" spans="1:73" ht="51" customHeight="1" x14ac:dyDescent="0.2">
      <c r="A102">
        <v>98</v>
      </c>
      <c r="B102" s="40" t="s">
        <v>795</v>
      </c>
      <c r="C102" s="40" t="s">
        <v>782</v>
      </c>
      <c r="D102" s="41">
        <v>46038</v>
      </c>
      <c r="E102" s="42" t="s">
        <v>783</v>
      </c>
      <c r="F102" s="40" t="s">
        <v>82</v>
      </c>
      <c r="G102" s="40" t="s">
        <v>83</v>
      </c>
      <c r="H102" s="40" t="s">
        <v>796</v>
      </c>
      <c r="I102" s="40" t="s">
        <v>785</v>
      </c>
      <c r="J102" s="40">
        <v>148370</v>
      </c>
      <c r="K102" s="40">
        <v>69030</v>
      </c>
      <c r="L102" s="40" t="s">
        <v>797</v>
      </c>
      <c r="M102" s="40" t="s">
        <v>87</v>
      </c>
      <c r="N102" s="43">
        <v>79795487</v>
      </c>
      <c r="O102" s="40">
        <v>1</v>
      </c>
      <c r="P102" s="40"/>
      <c r="Q102" s="40"/>
      <c r="R102" s="40"/>
      <c r="S102" s="40"/>
      <c r="T102" s="40"/>
      <c r="U102" s="40"/>
      <c r="V102" s="40"/>
      <c r="W102" s="40"/>
      <c r="X102" s="40" t="s">
        <v>787</v>
      </c>
      <c r="Y102" s="44">
        <v>46038</v>
      </c>
      <c r="Z102" s="44">
        <v>46050</v>
      </c>
      <c r="AA102" s="44">
        <v>46383</v>
      </c>
      <c r="AB102" s="40">
        <v>330</v>
      </c>
      <c r="AC102" s="45">
        <f t="shared" si="5"/>
        <v>11</v>
      </c>
      <c r="AD102" s="46">
        <v>67100000</v>
      </c>
      <c r="AE102" s="47">
        <f t="shared" si="6"/>
        <v>6100000</v>
      </c>
      <c r="AF102" s="48" t="s">
        <v>89</v>
      </c>
      <c r="AG102" s="49">
        <v>128</v>
      </c>
      <c r="AH102" s="44">
        <v>46029</v>
      </c>
      <c r="AI102" s="49">
        <v>551</v>
      </c>
      <c r="AJ102" s="44">
        <v>46050</v>
      </c>
      <c r="AK102" s="49" t="s">
        <v>90</v>
      </c>
      <c r="AL102" s="49" t="str">
        <f>IFERROR((VLOOKUP($AK102,[2]T_Datos!$B$3:$D$35,2,FALSE)),"Por favor diligenciar")</f>
        <v>Gestión pública local y gobierno confiable en Rafael Uribe Uribe </v>
      </c>
      <c r="AM102" s="49" t="str">
        <f>IFERROR((VLOOKUP($AK102,[2]T_Datos!$B$3:$D$35,3,FALSE)),"Por favor diligenciar")</f>
        <v>O230117459920242775 </v>
      </c>
      <c r="AN102" s="49"/>
      <c r="AO102" s="49"/>
      <c r="AP102" s="44"/>
      <c r="AQ102" s="49"/>
      <c r="AR102" s="44"/>
      <c r="AS102" s="49"/>
      <c r="AT102" s="50"/>
      <c r="AU102" s="49"/>
      <c r="AV102" s="44"/>
      <c r="AW102" s="49"/>
      <c r="AX102" s="45">
        <f t="shared" si="7"/>
        <v>11</v>
      </c>
      <c r="AY102" s="45">
        <f t="shared" si="8"/>
        <v>330</v>
      </c>
      <c r="AZ102" s="51">
        <f t="shared" si="9"/>
        <v>67100000</v>
      </c>
      <c r="BA102" s="40" t="s">
        <v>91</v>
      </c>
      <c r="BB102" s="52" t="s">
        <v>798</v>
      </c>
      <c r="BC102" s="49" t="s">
        <v>789</v>
      </c>
      <c r="BD102" s="49" t="s">
        <v>94</v>
      </c>
      <c r="BE102" s="49" t="s">
        <v>95</v>
      </c>
      <c r="BF102" s="40" t="s">
        <v>537</v>
      </c>
      <c r="BG102" s="49"/>
      <c r="BH102" s="49"/>
      <c r="BI102" s="53" t="s">
        <v>790</v>
      </c>
      <c r="BJ102" s="54">
        <v>46049</v>
      </c>
      <c r="BK102" s="54" t="s">
        <v>416</v>
      </c>
      <c r="BL102" s="54">
        <v>46038</v>
      </c>
      <c r="BM102" s="44">
        <v>46050</v>
      </c>
      <c r="BN102" s="44">
        <v>46383</v>
      </c>
      <c r="BO102" s="55" t="s">
        <v>100</v>
      </c>
      <c r="BP102" s="56" t="s">
        <v>101</v>
      </c>
      <c r="BQ102" s="57">
        <v>20266820001553</v>
      </c>
      <c r="BR102" s="56">
        <v>5</v>
      </c>
    </row>
    <row r="103" spans="1:73" ht="51" customHeight="1" x14ac:dyDescent="0.2">
      <c r="A103">
        <v>99</v>
      </c>
      <c r="B103" s="40" t="s">
        <v>799</v>
      </c>
      <c r="C103" s="40" t="s">
        <v>782</v>
      </c>
      <c r="D103" s="41">
        <v>46037</v>
      </c>
      <c r="E103" s="42" t="s">
        <v>783</v>
      </c>
      <c r="F103" s="40" t="s">
        <v>82</v>
      </c>
      <c r="G103" s="40" t="s">
        <v>83</v>
      </c>
      <c r="H103" s="49" t="s">
        <v>800</v>
      </c>
      <c r="I103" s="40" t="s">
        <v>785</v>
      </c>
      <c r="J103" s="40">
        <v>148370</v>
      </c>
      <c r="K103" s="40">
        <v>69030</v>
      </c>
      <c r="L103" s="40" t="s">
        <v>801</v>
      </c>
      <c r="M103" s="40" t="s">
        <v>87</v>
      </c>
      <c r="N103" s="43">
        <v>1023876576</v>
      </c>
      <c r="O103" s="40">
        <v>4</v>
      </c>
      <c r="P103" s="40"/>
      <c r="Q103" s="40"/>
      <c r="R103" s="40"/>
      <c r="S103" s="40"/>
      <c r="T103" s="40"/>
      <c r="U103" s="40"/>
      <c r="V103" s="40"/>
      <c r="W103" s="40"/>
      <c r="X103" s="40" t="s">
        <v>787</v>
      </c>
      <c r="Y103" s="44">
        <v>46038</v>
      </c>
      <c r="Z103" s="44">
        <v>46100</v>
      </c>
      <c r="AA103" s="44">
        <v>46436</v>
      </c>
      <c r="AB103" s="40">
        <v>330</v>
      </c>
      <c r="AC103" s="45">
        <f t="shared" si="5"/>
        <v>11</v>
      </c>
      <c r="AD103" s="46">
        <v>67100000</v>
      </c>
      <c r="AE103" s="47">
        <f t="shared" si="6"/>
        <v>6100000</v>
      </c>
      <c r="AF103" s="48" t="s">
        <v>89</v>
      </c>
      <c r="AG103" s="49">
        <v>128</v>
      </c>
      <c r="AH103" s="44">
        <v>46029</v>
      </c>
      <c r="AI103" s="49">
        <v>320</v>
      </c>
      <c r="AJ103" s="44">
        <v>46049</v>
      </c>
      <c r="AK103" s="49" t="s">
        <v>90</v>
      </c>
      <c r="AL103" s="49" t="str">
        <f>IFERROR((VLOOKUP($AK103,[2]T_Datos!$B$3:$D$35,2,FALSE)),"Por favor diligenciar")</f>
        <v>Gestión pública local y gobierno confiable en Rafael Uribe Uribe </v>
      </c>
      <c r="AM103" s="49" t="str">
        <f>IFERROR((VLOOKUP($AK103,[2]T_Datos!$B$3:$D$35,3,FALSE)),"Por favor diligenciar")</f>
        <v>O230117459920242775 </v>
      </c>
      <c r="AN103" s="49"/>
      <c r="AO103" s="49"/>
      <c r="AP103" s="44"/>
      <c r="AQ103" s="49"/>
      <c r="AR103" s="44"/>
      <c r="AS103" s="49"/>
      <c r="AT103" s="50"/>
      <c r="AU103" s="49"/>
      <c r="AV103" s="44"/>
      <c r="AW103" s="49"/>
      <c r="AX103" s="45">
        <f t="shared" si="7"/>
        <v>11</v>
      </c>
      <c r="AY103" s="45">
        <f t="shared" si="8"/>
        <v>330</v>
      </c>
      <c r="AZ103" s="51">
        <f t="shared" si="9"/>
        <v>67100000</v>
      </c>
      <c r="BA103" s="40" t="s">
        <v>91</v>
      </c>
      <c r="BB103" s="52" t="s">
        <v>794</v>
      </c>
      <c r="BC103" s="49" t="s">
        <v>789</v>
      </c>
      <c r="BD103" s="49" t="s">
        <v>94</v>
      </c>
      <c r="BE103" s="49" t="s">
        <v>95</v>
      </c>
      <c r="BF103" s="40" t="s">
        <v>537</v>
      </c>
      <c r="BG103" s="49"/>
      <c r="BH103" s="49"/>
      <c r="BI103" s="53" t="s">
        <v>790</v>
      </c>
      <c r="BJ103" s="54">
        <v>46092</v>
      </c>
      <c r="BK103" s="54" t="s">
        <v>416</v>
      </c>
      <c r="BL103" s="54">
        <v>46041</v>
      </c>
      <c r="BM103" s="44">
        <v>46100</v>
      </c>
      <c r="BN103" s="44">
        <v>46436</v>
      </c>
      <c r="BO103" s="55" t="s">
        <v>100</v>
      </c>
      <c r="BP103" s="56" t="s">
        <v>101</v>
      </c>
      <c r="BQ103" s="57">
        <v>20266820001563</v>
      </c>
      <c r="BR103" s="56">
        <v>5</v>
      </c>
      <c r="BS103" s="69"/>
    </row>
    <row r="104" spans="1:73" ht="51" customHeight="1" x14ac:dyDescent="0.2">
      <c r="A104" s="107">
        <v>100</v>
      </c>
      <c r="B104" s="40" t="s">
        <v>802</v>
      </c>
      <c r="C104" s="40" t="s">
        <v>803</v>
      </c>
      <c r="D104" s="41">
        <v>46037</v>
      </c>
      <c r="E104" s="42" t="s">
        <v>804</v>
      </c>
      <c r="F104" s="40" t="s">
        <v>82</v>
      </c>
      <c r="G104" s="40" t="s">
        <v>83</v>
      </c>
      <c r="H104" s="49" t="s">
        <v>805</v>
      </c>
      <c r="I104" s="40" t="s">
        <v>806</v>
      </c>
      <c r="J104" s="40">
        <v>145895</v>
      </c>
      <c r="K104" s="40">
        <v>65301</v>
      </c>
      <c r="L104" s="40" t="s">
        <v>807</v>
      </c>
      <c r="M104" s="40" t="s">
        <v>87</v>
      </c>
      <c r="N104" s="43">
        <v>19445797</v>
      </c>
      <c r="O104" s="40">
        <v>0</v>
      </c>
      <c r="P104" s="40"/>
      <c r="Q104" s="40"/>
      <c r="R104" s="40"/>
      <c r="S104" s="40"/>
      <c r="T104" s="40"/>
      <c r="U104" s="40"/>
      <c r="V104" s="40"/>
      <c r="W104" s="40"/>
      <c r="X104" s="40" t="s">
        <v>808</v>
      </c>
      <c r="Y104" s="44">
        <v>46038</v>
      </c>
      <c r="Z104" s="44">
        <v>46055</v>
      </c>
      <c r="AA104" s="44">
        <v>46296</v>
      </c>
      <c r="AB104" s="40">
        <v>240</v>
      </c>
      <c r="AC104" s="45">
        <f t="shared" si="5"/>
        <v>8</v>
      </c>
      <c r="AD104" s="46">
        <v>34400000</v>
      </c>
      <c r="AE104" s="47">
        <f t="shared" si="6"/>
        <v>4300000</v>
      </c>
      <c r="AF104" s="48" t="s">
        <v>89</v>
      </c>
      <c r="AG104" s="49">
        <v>103</v>
      </c>
      <c r="AH104" s="44">
        <v>46030</v>
      </c>
      <c r="AI104" s="49">
        <v>122</v>
      </c>
      <c r="AJ104" s="44">
        <v>46044</v>
      </c>
      <c r="AK104" s="49" t="s">
        <v>90</v>
      </c>
      <c r="AL104" s="49" t="str">
        <f>IFERROR((VLOOKUP($AK104,[2]T_Datos!$B$3:$D$35,2,FALSE)),"Por favor diligenciar")</f>
        <v>Gestión pública local y gobierno confiable en Rafael Uribe Uribe </v>
      </c>
      <c r="AM104" s="49" t="str">
        <f>IFERROR((VLOOKUP($AK104,[2]T_Datos!$B$3:$D$35,3,FALSE)),"Por favor diligenciar")</f>
        <v>O230117459920242775 </v>
      </c>
      <c r="AN104" s="49"/>
      <c r="AO104" s="49"/>
      <c r="AP104" s="44"/>
      <c r="AQ104" s="49"/>
      <c r="AR104" s="44"/>
      <c r="AS104" s="49"/>
      <c r="AT104" s="50"/>
      <c r="AU104" s="49"/>
      <c r="AV104" s="44"/>
      <c r="AW104" s="49"/>
      <c r="AX104" s="45">
        <f t="shared" si="7"/>
        <v>8</v>
      </c>
      <c r="AY104" s="45">
        <f t="shared" si="8"/>
        <v>240</v>
      </c>
      <c r="AZ104" s="51">
        <f t="shared" si="9"/>
        <v>34400000</v>
      </c>
      <c r="BA104" s="40" t="s">
        <v>129</v>
      </c>
      <c r="BB104" s="52" t="s">
        <v>673</v>
      </c>
      <c r="BC104" s="49" t="s">
        <v>809</v>
      </c>
      <c r="BD104" s="49" t="s">
        <v>94</v>
      </c>
      <c r="BE104" s="49" t="s">
        <v>95</v>
      </c>
      <c r="BF104" s="40" t="s">
        <v>244</v>
      </c>
      <c r="BG104" s="49"/>
      <c r="BH104" s="49"/>
      <c r="BI104" s="53" t="s">
        <v>810</v>
      </c>
      <c r="BJ104" s="54">
        <v>46041</v>
      </c>
      <c r="BK104" s="54" t="s">
        <v>99</v>
      </c>
      <c r="BL104" s="54">
        <v>46041</v>
      </c>
      <c r="BM104" s="44">
        <v>46055</v>
      </c>
      <c r="BN104" s="44">
        <v>46296</v>
      </c>
      <c r="BO104" s="55" t="s">
        <v>131</v>
      </c>
      <c r="BP104" s="56" t="s">
        <v>101</v>
      </c>
      <c r="BQ104" s="57">
        <v>20266820000833</v>
      </c>
      <c r="BR104" s="56">
        <v>1</v>
      </c>
    </row>
    <row r="105" spans="1:73" ht="51" customHeight="1" x14ac:dyDescent="0.2">
      <c r="A105">
        <v>101</v>
      </c>
      <c r="B105" s="40" t="s">
        <v>811</v>
      </c>
      <c r="C105" s="40" t="s">
        <v>405</v>
      </c>
      <c r="D105" s="41">
        <v>46035</v>
      </c>
      <c r="E105" s="42" t="s">
        <v>406</v>
      </c>
      <c r="F105" s="40" t="s">
        <v>82</v>
      </c>
      <c r="G105" s="40" t="s">
        <v>83</v>
      </c>
      <c r="H105" s="40" t="s">
        <v>812</v>
      </c>
      <c r="I105" s="40" t="s">
        <v>408</v>
      </c>
      <c r="J105" s="40">
        <v>145872</v>
      </c>
      <c r="K105" s="40">
        <v>65314</v>
      </c>
      <c r="L105" s="49" t="s">
        <v>813</v>
      </c>
      <c r="M105" s="40" t="s">
        <v>87</v>
      </c>
      <c r="N105" s="43">
        <v>80911828</v>
      </c>
      <c r="O105" s="40">
        <v>1</v>
      </c>
      <c r="P105" s="40"/>
      <c r="Q105" s="40"/>
      <c r="R105" s="40"/>
      <c r="S105" s="40"/>
      <c r="T105" s="40"/>
      <c r="U105" s="40"/>
      <c r="V105" s="40"/>
      <c r="W105" s="40"/>
      <c r="X105" s="40" t="s">
        <v>410</v>
      </c>
      <c r="Y105" s="44">
        <v>46038</v>
      </c>
      <c r="Z105" s="44">
        <v>46058</v>
      </c>
      <c r="AA105" s="44">
        <v>46238</v>
      </c>
      <c r="AB105" s="40">
        <v>180</v>
      </c>
      <c r="AC105" s="45">
        <f t="shared" si="5"/>
        <v>6</v>
      </c>
      <c r="AD105" s="46">
        <v>16500000</v>
      </c>
      <c r="AE105" s="47">
        <f t="shared" si="6"/>
        <v>2750000</v>
      </c>
      <c r="AF105" s="48" t="s">
        <v>89</v>
      </c>
      <c r="AG105" s="49">
        <v>92</v>
      </c>
      <c r="AH105" s="44">
        <v>46030</v>
      </c>
      <c r="AI105" s="49">
        <v>782</v>
      </c>
      <c r="AJ105" s="44">
        <v>46055</v>
      </c>
      <c r="AK105" s="49" t="s">
        <v>411</v>
      </c>
      <c r="AL105" s="49" t="str">
        <f>IFERROR((VLOOKUP($AK105,[2]T_Datos!$B$3:$D$35,2,FALSE)),"Por favor diligenciar")</f>
        <v>Gestores de convivencia en Rafael Uribe Uribe </v>
      </c>
      <c r="AM105" s="49" t="str">
        <f>IFERROR((VLOOKUP($AK105,[2]T_Datos!$B$3:$D$35,3,FALSE)),"Por favor diligenciar")</f>
        <v>O230117459920242710 </v>
      </c>
      <c r="AN105" s="49"/>
      <c r="AO105" s="49"/>
      <c r="AP105" s="44"/>
      <c r="AQ105" s="49"/>
      <c r="AR105" s="44"/>
      <c r="AS105" s="49"/>
      <c r="AT105" s="50"/>
      <c r="AU105" s="49"/>
      <c r="AV105" s="44"/>
      <c r="AW105" s="49"/>
      <c r="AX105" s="45">
        <f t="shared" si="7"/>
        <v>6</v>
      </c>
      <c r="AY105" s="45">
        <f t="shared" si="8"/>
        <v>180</v>
      </c>
      <c r="AZ105" s="51">
        <f t="shared" si="9"/>
        <v>16500000</v>
      </c>
      <c r="BA105" s="40" t="s">
        <v>129</v>
      </c>
      <c r="BB105" s="52" t="s">
        <v>412</v>
      </c>
      <c r="BC105" s="49" t="s">
        <v>413</v>
      </c>
      <c r="BD105" s="49" t="s">
        <v>94</v>
      </c>
      <c r="BE105" s="49" t="s">
        <v>95</v>
      </c>
      <c r="BF105" s="40" t="s">
        <v>814</v>
      </c>
      <c r="BG105" s="49"/>
      <c r="BH105" s="49"/>
      <c r="BI105" s="53" t="s">
        <v>415</v>
      </c>
      <c r="BJ105" s="54">
        <v>46048</v>
      </c>
      <c r="BK105" s="54" t="s">
        <v>416</v>
      </c>
      <c r="BL105" s="54">
        <v>46041</v>
      </c>
      <c r="BM105" s="44">
        <v>46058</v>
      </c>
      <c r="BN105" s="44">
        <v>46238</v>
      </c>
      <c r="BO105" s="55" t="s">
        <v>362</v>
      </c>
      <c r="BP105" s="56" t="s">
        <v>101</v>
      </c>
      <c r="BQ105" s="57">
        <v>20266820001163</v>
      </c>
      <c r="BR105" s="56">
        <v>5</v>
      </c>
    </row>
    <row r="106" spans="1:73" ht="51" customHeight="1" x14ac:dyDescent="0.2">
      <c r="A106">
        <v>102</v>
      </c>
      <c r="B106" s="40" t="s">
        <v>815</v>
      </c>
      <c r="C106" s="40" t="s">
        <v>405</v>
      </c>
      <c r="D106" s="41">
        <v>46035</v>
      </c>
      <c r="E106" s="42" t="s">
        <v>406</v>
      </c>
      <c r="F106" s="40" t="s">
        <v>82</v>
      </c>
      <c r="G106" s="40" t="s">
        <v>83</v>
      </c>
      <c r="H106" s="49" t="s">
        <v>816</v>
      </c>
      <c r="I106" s="40" t="s">
        <v>408</v>
      </c>
      <c r="J106" s="40">
        <v>145872</v>
      </c>
      <c r="K106" s="40">
        <v>65314</v>
      </c>
      <c r="L106" s="40" t="s">
        <v>817</v>
      </c>
      <c r="M106" s="40" t="s">
        <v>87</v>
      </c>
      <c r="N106" s="43">
        <v>18250498</v>
      </c>
      <c r="O106" s="40">
        <v>1</v>
      </c>
      <c r="P106" s="40"/>
      <c r="Q106" s="40"/>
      <c r="R106" s="40"/>
      <c r="S106" s="40"/>
      <c r="T106" s="40"/>
      <c r="U106" s="40"/>
      <c r="V106" s="40"/>
      <c r="W106" s="40"/>
      <c r="X106" s="40" t="s">
        <v>410</v>
      </c>
      <c r="Y106" s="44">
        <v>46038</v>
      </c>
      <c r="Z106" s="44">
        <v>46055</v>
      </c>
      <c r="AA106" s="44">
        <v>46235</v>
      </c>
      <c r="AB106" s="40">
        <v>180</v>
      </c>
      <c r="AC106" s="45">
        <f t="shared" si="5"/>
        <v>6</v>
      </c>
      <c r="AD106" s="46">
        <v>16500000</v>
      </c>
      <c r="AE106" s="47">
        <f t="shared" si="6"/>
        <v>2750000</v>
      </c>
      <c r="AF106" s="48" t="s">
        <v>89</v>
      </c>
      <c r="AG106" s="49">
        <v>92</v>
      </c>
      <c r="AH106" s="44">
        <v>46030</v>
      </c>
      <c r="AI106" s="49">
        <v>787</v>
      </c>
      <c r="AJ106" s="44">
        <v>46055</v>
      </c>
      <c r="AK106" s="49" t="s">
        <v>411</v>
      </c>
      <c r="AL106" s="49" t="str">
        <f>IFERROR((VLOOKUP($AK106,[2]T_Datos!$B$3:$D$35,2,FALSE)),"Por favor diligenciar")</f>
        <v>Gestores de convivencia en Rafael Uribe Uribe </v>
      </c>
      <c r="AM106" s="49" t="str">
        <f>IFERROR((VLOOKUP($AK106,[2]T_Datos!$B$3:$D$35,3,FALSE)),"Por favor diligenciar")</f>
        <v>O230117459920242710 </v>
      </c>
      <c r="AN106" s="49"/>
      <c r="AO106" s="49"/>
      <c r="AP106" s="44"/>
      <c r="AQ106" s="49"/>
      <c r="AR106" s="44"/>
      <c r="AS106" s="49"/>
      <c r="AT106" s="50"/>
      <c r="AU106" s="49"/>
      <c r="AV106" s="44"/>
      <c r="AW106" s="49"/>
      <c r="AX106" s="45">
        <f t="shared" si="7"/>
        <v>6</v>
      </c>
      <c r="AY106" s="45">
        <f t="shared" si="8"/>
        <v>180</v>
      </c>
      <c r="AZ106" s="51">
        <f t="shared" si="9"/>
        <v>16500000</v>
      </c>
      <c r="BA106" s="40" t="s">
        <v>129</v>
      </c>
      <c r="BB106" s="52" t="s">
        <v>412</v>
      </c>
      <c r="BC106" s="49" t="s">
        <v>413</v>
      </c>
      <c r="BD106" s="49" t="s">
        <v>94</v>
      </c>
      <c r="BE106" s="49" t="s">
        <v>95</v>
      </c>
      <c r="BF106" s="40" t="s">
        <v>414</v>
      </c>
      <c r="BG106" s="49"/>
      <c r="BH106" s="49"/>
      <c r="BI106" s="53" t="s">
        <v>415</v>
      </c>
      <c r="BJ106" s="54">
        <v>46043</v>
      </c>
      <c r="BK106" s="54" t="s">
        <v>416</v>
      </c>
      <c r="BL106" s="54">
        <v>46039</v>
      </c>
      <c r="BM106" s="44">
        <v>46055</v>
      </c>
      <c r="BN106" s="44">
        <v>46235</v>
      </c>
      <c r="BO106" s="55" t="s">
        <v>362</v>
      </c>
      <c r="BP106" s="56" t="s">
        <v>101</v>
      </c>
      <c r="BQ106" s="57">
        <v>20266820001163</v>
      </c>
      <c r="BR106" s="56">
        <v>5</v>
      </c>
    </row>
    <row r="107" spans="1:73" ht="51" customHeight="1" x14ac:dyDescent="0.2">
      <c r="A107" s="107">
        <v>103</v>
      </c>
      <c r="B107" s="40" t="s">
        <v>818</v>
      </c>
      <c r="C107" s="40" t="s">
        <v>819</v>
      </c>
      <c r="D107" s="41">
        <v>46037</v>
      </c>
      <c r="E107" s="42" t="s">
        <v>820</v>
      </c>
      <c r="F107" s="40" t="s">
        <v>82</v>
      </c>
      <c r="G107" s="40" t="s">
        <v>83</v>
      </c>
      <c r="H107" s="40" t="s">
        <v>821</v>
      </c>
      <c r="I107" s="40" t="s">
        <v>822</v>
      </c>
      <c r="J107" s="40">
        <v>145869</v>
      </c>
      <c r="K107" s="40">
        <v>68369</v>
      </c>
      <c r="L107" s="40" t="s">
        <v>412</v>
      </c>
      <c r="M107" s="40" t="s">
        <v>87</v>
      </c>
      <c r="N107" s="43">
        <v>94391606</v>
      </c>
      <c r="O107" s="40">
        <v>1</v>
      </c>
      <c r="P107" s="40"/>
      <c r="Q107" s="40"/>
      <c r="R107" s="40"/>
      <c r="S107" s="40"/>
      <c r="T107" s="40"/>
      <c r="U107" s="40"/>
      <c r="V107" s="40"/>
      <c r="W107" s="40"/>
      <c r="X107" s="40" t="s">
        <v>823</v>
      </c>
      <c r="Y107" s="44">
        <v>46038</v>
      </c>
      <c r="Z107" s="44">
        <v>46043</v>
      </c>
      <c r="AA107" s="44">
        <v>46285</v>
      </c>
      <c r="AB107" s="40">
        <v>240</v>
      </c>
      <c r="AC107" s="45">
        <f t="shared" si="5"/>
        <v>8</v>
      </c>
      <c r="AD107" s="46">
        <v>85600000</v>
      </c>
      <c r="AE107" s="47">
        <f t="shared" si="6"/>
        <v>10700000</v>
      </c>
      <c r="AF107" s="48" t="s">
        <v>89</v>
      </c>
      <c r="AG107" s="49">
        <v>90</v>
      </c>
      <c r="AH107" s="44">
        <v>46030</v>
      </c>
      <c r="AI107" s="49">
        <v>99</v>
      </c>
      <c r="AJ107" s="44">
        <v>46041</v>
      </c>
      <c r="AK107" s="49" t="s">
        <v>411</v>
      </c>
      <c r="AL107" s="49" t="str">
        <f>IFERROR((VLOOKUP($AK107,[2]T_Datos!$B$3:$D$35,2,FALSE)),"Por favor diligenciar")</f>
        <v>Gestores de convivencia en Rafael Uribe Uribe </v>
      </c>
      <c r="AM107" s="49" t="str">
        <f>IFERROR((VLOOKUP($AK107,[2]T_Datos!$B$3:$D$35,3,FALSE)),"Por favor diligenciar")</f>
        <v>O230117459920242710 </v>
      </c>
      <c r="AN107" s="49"/>
      <c r="AO107" s="49"/>
      <c r="AP107" s="44"/>
      <c r="AQ107" s="49"/>
      <c r="AR107" s="44"/>
      <c r="AS107" s="49"/>
      <c r="AT107" s="50"/>
      <c r="AU107" s="49"/>
      <c r="AV107" s="44"/>
      <c r="AW107" s="49"/>
      <c r="AX107" s="45">
        <f t="shared" si="7"/>
        <v>8</v>
      </c>
      <c r="AY107" s="45">
        <f t="shared" si="8"/>
        <v>240</v>
      </c>
      <c r="AZ107" s="51">
        <f t="shared" si="9"/>
        <v>85600000</v>
      </c>
      <c r="BA107" s="40" t="s">
        <v>91</v>
      </c>
      <c r="BB107" s="52" t="s">
        <v>154</v>
      </c>
      <c r="BC107" s="49" t="s">
        <v>413</v>
      </c>
      <c r="BD107" s="49" t="s">
        <v>94</v>
      </c>
      <c r="BE107" s="49" t="s">
        <v>95</v>
      </c>
      <c r="BF107" s="40" t="s">
        <v>414</v>
      </c>
      <c r="BG107" s="49"/>
      <c r="BH107" s="49"/>
      <c r="BI107" s="53" t="s">
        <v>824</v>
      </c>
      <c r="BJ107" s="54">
        <v>46042</v>
      </c>
      <c r="BK107" s="54" t="s">
        <v>416</v>
      </c>
      <c r="BL107" s="54">
        <v>46038</v>
      </c>
      <c r="BM107" s="44">
        <v>46043</v>
      </c>
      <c r="BN107" s="44">
        <v>46285</v>
      </c>
      <c r="BO107" s="55" t="s">
        <v>100</v>
      </c>
      <c r="BP107" s="56" t="s">
        <v>158</v>
      </c>
      <c r="BQ107" s="57" t="s">
        <v>155</v>
      </c>
      <c r="BR107" s="56">
        <v>5</v>
      </c>
      <c r="BS107" s="74"/>
    </row>
    <row r="108" spans="1:73" ht="51" customHeight="1" x14ac:dyDescent="0.2">
      <c r="A108">
        <v>104</v>
      </c>
      <c r="B108" s="40" t="s">
        <v>825</v>
      </c>
      <c r="C108" s="40" t="s">
        <v>826</v>
      </c>
      <c r="D108" s="41">
        <v>46037</v>
      </c>
      <c r="E108" s="42" t="s">
        <v>827</v>
      </c>
      <c r="F108" s="40" t="s">
        <v>82</v>
      </c>
      <c r="G108" s="40" t="s">
        <v>83</v>
      </c>
      <c r="H108" s="40" t="s">
        <v>828</v>
      </c>
      <c r="I108" s="40" t="s">
        <v>829</v>
      </c>
      <c r="J108" s="40">
        <v>151404</v>
      </c>
      <c r="K108" s="40">
        <v>69032</v>
      </c>
      <c r="L108" s="40" t="s">
        <v>830</v>
      </c>
      <c r="M108" s="40" t="s">
        <v>87</v>
      </c>
      <c r="N108" s="43">
        <v>52295245</v>
      </c>
      <c r="O108" s="40">
        <v>2</v>
      </c>
      <c r="P108" s="40"/>
      <c r="Q108" s="40"/>
      <c r="R108" s="40"/>
      <c r="S108" s="40"/>
      <c r="T108" s="40"/>
      <c r="U108" s="40"/>
      <c r="V108" s="40"/>
      <c r="W108" s="40"/>
      <c r="X108" s="40" t="s">
        <v>831</v>
      </c>
      <c r="Y108" s="44">
        <v>46037</v>
      </c>
      <c r="Z108" s="44">
        <v>46063</v>
      </c>
      <c r="AA108" s="44">
        <v>46365</v>
      </c>
      <c r="AB108" s="40">
        <v>300</v>
      </c>
      <c r="AC108" s="45">
        <f t="shared" si="5"/>
        <v>10</v>
      </c>
      <c r="AD108" s="46">
        <v>62000000</v>
      </c>
      <c r="AE108" s="47">
        <f t="shared" si="6"/>
        <v>6200000</v>
      </c>
      <c r="AF108" s="48" t="s">
        <v>89</v>
      </c>
      <c r="AG108" s="49">
        <v>135</v>
      </c>
      <c r="AH108" s="44">
        <v>46030</v>
      </c>
      <c r="AI108" s="49">
        <v>819</v>
      </c>
      <c r="AJ108" s="44">
        <v>46055</v>
      </c>
      <c r="AK108" s="49" t="s">
        <v>832</v>
      </c>
      <c r="AL108" s="49" t="str">
        <f>IFERROR((VLOOKUP($AK108,[2]T_Datos!$B$3:$D$35,2,FALSE)),"Por favor diligenciar")</f>
        <v>Rafael Uribe Uribe saludable y con bienestar </v>
      </c>
      <c r="AM108" s="49" t="str">
        <f>IFERROR((VLOOKUP($AK108,[2]T_Datos!$B$3:$D$35,3,FALSE)),"Por favor diligenciar")</f>
        <v>O230117459920242557 </v>
      </c>
      <c r="AN108" s="49"/>
      <c r="AO108" s="49"/>
      <c r="AP108" s="44"/>
      <c r="AQ108" s="49"/>
      <c r="AR108" s="44"/>
      <c r="AS108" s="49"/>
      <c r="AT108" s="50"/>
      <c r="AU108" s="49"/>
      <c r="AV108" s="44"/>
      <c r="AW108" s="49"/>
      <c r="AX108" s="45">
        <f t="shared" si="7"/>
        <v>10</v>
      </c>
      <c r="AY108" s="45">
        <f t="shared" si="8"/>
        <v>300</v>
      </c>
      <c r="AZ108" s="51">
        <f t="shared" si="9"/>
        <v>62000000</v>
      </c>
      <c r="BA108" s="40" t="s">
        <v>91</v>
      </c>
      <c r="BB108" s="52" t="s">
        <v>833</v>
      </c>
      <c r="BC108" s="49" t="s">
        <v>834</v>
      </c>
      <c r="BD108" s="49" t="s">
        <v>94</v>
      </c>
      <c r="BE108" s="49" t="s">
        <v>95</v>
      </c>
      <c r="BF108" s="40" t="s">
        <v>835</v>
      </c>
      <c r="BG108" s="49"/>
      <c r="BH108" s="49"/>
      <c r="BI108" s="53" t="s">
        <v>836</v>
      </c>
      <c r="BJ108" s="54">
        <v>46041</v>
      </c>
      <c r="BK108" s="54" t="s">
        <v>354</v>
      </c>
      <c r="BL108" s="54">
        <v>46041</v>
      </c>
      <c r="BM108" s="44">
        <v>46063</v>
      </c>
      <c r="BN108" s="44">
        <v>46365</v>
      </c>
      <c r="BO108" s="55" t="s">
        <v>100</v>
      </c>
      <c r="BP108" s="56" t="s">
        <v>101</v>
      </c>
      <c r="BQ108" s="57">
        <v>20266820001133</v>
      </c>
      <c r="BR108" s="56">
        <v>3</v>
      </c>
    </row>
    <row r="109" spans="1:73" ht="51" customHeight="1" x14ac:dyDescent="0.2">
      <c r="A109">
        <v>105</v>
      </c>
      <c r="B109" s="40" t="s">
        <v>837</v>
      </c>
      <c r="C109" s="40" t="s">
        <v>826</v>
      </c>
      <c r="D109" s="41">
        <v>46037</v>
      </c>
      <c r="E109" s="42" t="s">
        <v>827</v>
      </c>
      <c r="F109" s="40" t="s">
        <v>82</v>
      </c>
      <c r="G109" s="40" t="s">
        <v>83</v>
      </c>
      <c r="H109" s="40" t="s">
        <v>838</v>
      </c>
      <c r="I109" s="40" t="s">
        <v>829</v>
      </c>
      <c r="J109" s="40">
        <v>151404</v>
      </c>
      <c r="K109" s="40">
        <v>69032</v>
      </c>
      <c r="L109" s="40" t="s">
        <v>839</v>
      </c>
      <c r="M109" s="40" t="s">
        <v>87</v>
      </c>
      <c r="N109" s="43">
        <v>1094893188</v>
      </c>
      <c r="O109" s="40">
        <v>1</v>
      </c>
      <c r="P109" s="40"/>
      <c r="Q109" s="40"/>
      <c r="R109" s="40"/>
      <c r="S109" s="40"/>
      <c r="T109" s="40"/>
      <c r="U109" s="40"/>
      <c r="V109" s="40"/>
      <c r="W109" s="40"/>
      <c r="X109" s="40" t="s">
        <v>831</v>
      </c>
      <c r="Y109" s="44">
        <v>46038</v>
      </c>
      <c r="Z109" s="44">
        <v>46063</v>
      </c>
      <c r="AA109" s="44">
        <v>46365</v>
      </c>
      <c r="AB109" s="40">
        <v>300</v>
      </c>
      <c r="AC109" s="45">
        <f t="shared" si="5"/>
        <v>10</v>
      </c>
      <c r="AD109" s="46">
        <v>62000000</v>
      </c>
      <c r="AE109" s="47">
        <f t="shared" si="6"/>
        <v>6200000</v>
      </c>
      <c r="AF109" s="48" t="s">
        <v>89</v>
      </c>
      <c r="AG109" s="49">
        <v>135</v>
      </c>
      <c r="AH109" s="44">
        <v>46030</v>
      </c>
      <c r="AI109" s="49">
        <v>817</v>
      </c>
      <c r="AJ109" s="44">
        <v>46055</v>
      </c>
      <c r="AK109" s="49" t="s">
        <v>832</v>
      </c>
      <c r="AL109" s="49" t="str">
        <f>IFERROR((VLOOKUP($AK109,[2]T_Datos!$B$3:$D$35,2,FALSE)),"Por favor diligenciar")</f>
        <v>Rafael Uribe Uribe saludable y con bienestar </v>
      </c>
      <c r="AM109" s="49" t="str">
        <f>IFERROR((VLOOKUP($AK109,[2]T_Datos!$B$3:$D$35,3,FALSE)),"Por favor diligenciar")</f>
        <v>O230117459920242557 </v>
      </c>
      <c r="AN109" s="49"/>
      <c r="AO109" s="49"/>
      <c r="AP109" s="44"/>
      <c r="AQ109" s="49"/>
      <c r="AR109" s="44"/>
      <c r="AS109" s="49"/>
      <c r="AT109" s="50"/>
      <c r="AU109" s="49"/>
      <c r="AV109" s="44"/>
      <c r="AW109" s="49"/>
      <c r="AX109" s="45">
        <f t="shared" si="7"/>
        <v>10</v>
      </c>
      <c r="AY109" s="45">
        <f t="shared" si="8"/>
        <v>300</v>
      </c>
      <c r="AZ109" s="51">
        <f t="shared" si="9"/>
        <v>62000000</v>
      </c>
      <c r="BA109" s="40" t="s">
        <v>91</v>
      </c>
      <c r="BB109" s="52" t="s">
        <v>833</v>
      </c>
      <c r="BC109" s="49" t="s">
        <v>834</v>
      </c>
      <c r="BD109" s="49" t="s">
        <v>94</v>
      </c>
      <c r="BE109" s="49" t="s">
        <v>95</v>
      </c>
      <c r="BF109" s="40" t="s">
        <v>835</v>
      </c>
      <c r="BG109" s="49"/>
      <c r="BH109" s="49"/>
      <c r="BI109" s="53" t="s">
        <v>836</v>
      </c>
      <c r="BJ109" s="54">
        <v>46041</v>
      </c>
      <c r="BK109" s="54" t="s">
        <v>354</v>
      </c>
      <c r="BL109" s="54">
        <v>46042</v>
      </c>
      <c r="BM109" s="44">
        <v>46063</v>
      </c>
      <c r="BN109" s="44">
        <v>46365</v>
      </c>
      <c r="BO109" s="55" t="s">
        <v>100</v>
      </c>
      <c r="BP109" s="56" t="s">
        <v>101</v>
      </c>
      <c r="BQ109" s="57">
        <v>20266820001133</v>
      </c>
      <c r="BR109" s="56">
        <v>3</v>
      </c>
      <c r="BU109" s="1" t="s">
        <v>840</v>
      </c>
    </row>
    <row r="110" spans="1:73" ht="51" customHeight="1" x14ac:dyDescent="0.2">
      <c r="A110" s="107">
        <v>106</v>
      </c>
      <c r="B110" s="40" t="s">
        <v>841</v>
      </c>
      <c r="C110" s="40" t="s">
        <v>826</v>
      </c>
      <c r="D110" s="41">
        <v>46037</v>
      </c>
      <c r="E110" s="42" t="s">
        <v>827</v>
      </c>
      <c r="F110" s="40" t="s">
        <v>82</v>
      </c>
      <c r="G110" s="40" t="s">
        <v>83</v>
      </c>
      <c r="H110" s="40" t="s">
        <v>842</v>
      </c>
      <c r="I110" s="40" t="s">
        <v>829</v>
      </c>
      <c r="J110" s="40">
        <v>151404</v>
      </c>
      <c r="K110" s="40">
        <v>69032</v>
      </c>
      <c r="L110" s="40" t="s">
        <v>843</v>
      </c>
      <c r="M110" s="40" t="s">
        <v>87</v>
      </c>
      <c r="N110" s="43">
        <v>1033710335</v>
      </c>
      <c r="O110" s="40">
        <v>1</v>
      </c>
      <c r="P110" s="40"/>
      <c r="Q110" s="40"/>
      <c r="R110" s="40"/>
      <c r="S110" s="40"/>
      <c r="T110" s="40"/>
      <c r="U110" s="40"/>
      <c r="V110" s="40"/>
      <c r="W110" s="40"/>
      <c r="X110" s="40" t="s">
        <v>831</v>
      </c>
      <c r="Y110" s="44">
        <v>46038</v>
      </c>
      <c r="Z110" s="44">
        <v>46063</v>
      </c>
      <c r="AA110" s="44">
        <v>46365</v>
      </c>
      <c r="AB110" s="40">
        <v>300</v>
      </c>
      <c r="AC110" s="45">
        <f t="shared" si="5"/>
        <v>10</v>
      </c>
      <c r="AD110" s="46">
        <v>62000000</v>
      </c>
      <c r="AE110" s="47">
        <f t="shared" si="6"/>
        <v>6200000</v>
      </c>
      <c r="AF110" s="48" t="s">
        <v>89</v>
      </c>
      <c r="AG110" s="49">
        <v>135</v>
      </c>
      <c r="AH110" s="44">
        <v>46030</v>
      </c>
      <c r="AI110" s="49">
        <v>1046</v>
      </c>
      <c r="AJ110" s="44">
        <v>46056</v>
      </c>
      <c r="AK110" s="49" t="s">
        <v>832</v>
      </c>
      <c r="AL110" s="49" t="str">
        <f>IFERROR((VLOOKUP($AK110,[2]T_Datos!$B$3:$D$35,2,FALSE)),"Por favor diligenciar")</f>
        <v>Rafael Uribe Uribe saludable y con bienestar </v>
      </c>
      <c r="AM110" s="49" t="str">
        <f>IFERROR((VLOOKUP($AK110,[2]T_Datos!$B$3:$D$35,3,FALSE)),"Por favor diligenciar")</f>
        <v>O230117459920242557 </v>
      </c>
      <c r="AN110" s="49"/>
      <c r="AO110" s="49"/>
      <c r="AP110" s="44"/>
      <c r="AQ110" s="49"/>
      <c r="AR110" s="44"/>
      <c r="AS110" s="49"/>
      <c r="AT110" s="50"/>
      <c r="AU110" s="49"/>
      <c r="AV110" s="44"/>
      <c r="AW110" s="49"/>
      <c r="AX110" s="45">
        <f t="shared" si="7"/>
        <v>10</v>
      </c>
      <c r="AY110" s="45">
        <f t="shared" si="8"/>
        <v>300</v>
      </c>
      <c r="AZ110" s="51">
        <f t="shared" si="9"/>
        <v>62000000</v>
      </c>
      <c r="BA110" s="40" t="s">
        <v>91</v>
      </c>
      <c r="BB110" s="52" t="s">
        <v>833</v>
      </c>
      <c r="BC110" s="49" t="s">
        <v>834</v>
      </c>
      <c r="BD110" s="49" t="s">
        <v>94</v>
      </c>
      <c r="BE110" s="49" t="s">
        <v>95</v>
      </c>
      <c r="BF110" s="40" t="s">
        <v>835</v>
      </c>
      <c r="BG110" s="49"/>
      <c r="BH110" s="49"/>
      <c r="BI110" s="53" t="s">
        <v>836</v>
      </c>
      <c r="BJ110" s="54">
        <v>46041</v>
      </c>
      <c r="BK110" s="54" t="s">
        <v>354</v>
      </c>
      <c r="BL110" s="54">
        <v>46041</v>
      </c>
      <c r="BM110" s="44">
        <v>46063</v>
      </c>
      <c r="BN110" s="44">
        <v>46365</v>
      </c>
      <c r="BO110" s="55" t="s">
        <v>100</v>
      </c>
      <c r="BP110" s="56" t="s">
        <v>101</v>
      </c>
      <c r="BQ110" s="57">
        <v>20266820001133</v>
      </c>
      <c r="BR110" s="56">
        <v>3</v>
      </c>
    </row>
    <row r="111" spans="1:73" ht="51" customHeight="1" x14ac:dyDescent="0.2">
      <c r="A111">
        <v>107</v>
      </c>
      <c r="B111" s="40" t="s">
        <v>844</v>
      </c>
      <c r="C111" s="40" t="s">
        <v>826</v>
      </c>
      <c r="D111" s="41">
        <v>46037</v>
      </c>
      <c r="E111" s="42" t="s">
        <v>827</v>
      </c>
      <c r="F111" s="40" t="s">
        <v>82</v>
      </c>
      <c r="G111" s="40" t="s">
        <v>83</v>
      </c>
      <c r="H111" s="40" t="s">
        <v>845</v>
      </c>
      <c r="I111" s="40" t="s">
        <v>829</v>
      </c>
      <c r="J111" s="40">
        <v>151404</v>
      </c>
      <c r="K111" s="40">
        <v>69032</v>
      </c>
      <c r="L111" s="40" t="s">
        <v>846</v>
      </c>
      <c r="M111" s="40" t="s">
        <v>87</v>
      </c>
      <c r="N111" s="43">
        <v>1012369383</v>
      </c>
      <c r="O111" s="40">
        <v>5</v>
      </c>
      <c r="P111" s="40"/>
      <c r="Q111" s="40"/>
      <c r="R111" s="40"/>
      <c r="S111" s="40"/>
      <c r="T111" s="40"/>
      <c r="U111" s="40"/>
      <c r="V111" s="40"/>
      <c r="W111" s="40"/>
      <c r="X111" s="40" t="s">
        <v>831</v>
      </c>
      <c r="Y111" s="44">
        <v>46038</v>
      </c>
      <c r="Z111" s="44">
        <v>46063</v>
      </c>
      <c r="AA111" s="44">
        <v>46365</v>
      </c>
      <c r="AB111" s="40">
        <v>300</v>
      </c>
      <c r="AC111" s="45">
        <f t="shared" si="5"/>
        <v>10</v>
      </c>
      <c r="AD111" s="46">
        <v>62000000</v>
      </c>
      <c r="AE111" s="47">
        <f t="shared" si="6"/>
        <v>6200000</v>
      </c>
      <c r="AF111" s="48" t="s">
        <v>89</v>
      </c>
      <c r="AG111" s="49">
        <v>135</v>
      </c>
      <c r="AH111" s="44">
        <v>46030</v>
      </c>
      <c r="AI111" s="49">
        <v>818</v>
      </c>
      <c r="AJ111" s="44">
        <v>46055</v>
      </c>
      <c r="AK111" s="49" t="s">
        <v>832</v>
      </c>
      <c r="AL111" s="49" t="str">
        <f>IFERROR((VLOOKUP($AK111,[2]T_Datos!$B$3:$D$35,2,FALSE)),"Por favor diligenciar")</f>
        <v>Rafael Uribe Uribe saludable y con bienestar </v>
      </c>
      <c r="AM111" s="49" t="str">
        <f>IFERROR((VLOOKUP($AK111,[2]T_Datos!$B$3:$D$35,3,FALSE)),"Por favor diligenciar")</f>
        <v>O230117459920242557 </v>
      </c>
      <c r="AN111" s="49"/>
      <c r="AO111" s="49"/>
      <c r="AP111" s="44"/>
      <c r="AQ111" s="49"/>
      <c r="AR111" s="44"/>
      <c r="AS111" s="49"/>
      <c r="AT111" s="50"/>
      <c r="AU111" s="49"/>
      <c r="AV111" s="44"/>
      <c r="AW111" s="49"/>
      <c r="AX111" s="45">
        <f t="shared" si="7"/>
        <v>10</v>
      </c>
      <c r="AY111" s="45">
        <f t="shared" si="8"/>
        <v>300</v>
      </c>
      <c r="AZ111" s="51">
        <f t="shared" si="9"/>
        <v>62000000</v>
      </c>
      <c r="BA111" s="40" t="s">
        <v>91</v>
      </c>
      <c r="BB111" s="52" t="s">
        <v>833</v>
      </c>
      <c r="BC111" s="49" t="s">
        <v>834</v>
      </c>
      <c r="BD111" s="49" t="s">
        <v>94</v>
      </c>
      <c r="BE111" s="49" t="s">
        <v>95</v>
      </c>
      <c r="BF111" s="40" t="s">
        <v>835</v>
      </c>
      <c r="BG111" s="49"/>
      <c r="BH111" s="49"/>
      <c r="BI111" s="53" t="s">
        <v>836</v>
      </c>
      <c r="BJ111" s="54">
        <v>46041</v>
      </c>
      <c r="BK111" s="54" t="s">
        <v>354</v>
      </c>
      <c r="BL111" s="54">
        <v>46042</v>
      </c>
      <c r="BM111" s="44">
        <v>46063</v>
      </c>
      <c r="BN111" s="44">
        <v>46365</v>
      </c>
      <c r="BO111" s="55" t="s">
        <v>100</v>
      </c>
      <c r="BP111" s="56" t="s">
        <v>101</v>
      </c>
      <c r="BQ111" s="57">
        <v>20266820001133</v>
      </c>
      <c r="BR111" s="56">
        <v>3</v>
      </c>
    </row>
    <row r="112" spans="1:73" ht="51" customHeight="1" x14ac:dyDescent="0.2">
      <c r="A112">
        <v>108</v>
      </c>
      <c r="B112" s="40" t="s">
        <v>847</v>
      </c>
      <c r="C112" s="40" t="s">
        <v>848</v>
      </c>
      <c r="D112" s="44">
        <v>46039</v>
      </c>
      <c r="E112" s="59" t="s">
        <v>849</v>
      </c>
      <c r="F112" s="49" t="s">
        <v>82</v>
      </c>
      <c r="G112" s="40" t="s">
        <v>83</v>
      </c>
      <c r="H112" s="40" t="s">
        <v>850</v>
      </c>
      <c r="I112" s="40" t="s">
        <v>851</v>
      </c>
      <c r="J112" s="40">
        <v>145965</v>
      </c>
      <c r="K112" s="40">
        <v>69061</v>
      </c>
      <c r="L112" s="40" t="s">
        <v>852</v>
      </c>
      <c r="M112" s="40" t="s">
        <v>87</v>
      </c>
      <c r="N112" s="43">
        <v>52959780</v>
      </c>
      <c r="O112" s="40">
        <v>2</v>
      </c>
      <c r="P112" s="40"/>
      <c r="Q112" s="40"/>
      <c r="R112" s="40"/>
      <c r="S112" s="40"/>
      <c r="T112" s="40"/>
      <c r="U112" s="40"/>
      <c r="V112" s="40"/>
      <c r="W112" s="40"/>
      <c r="X112" s="40" t="s">
        <v>853</v>
      </c>
      <c r="Y112" s="44">
        <v>46040</v>
      </c>
      <c r="Z112" s="44">
        <v>46055</v>
      </c>
      <c r="AA112" s="44">
        <v>46235</v>
      </c>
      <c r="AB112" s="40">
        <v>180</v>
      </c>
      <c r="AC112" s="45">
        <f t="shared" si="5"/>
        <v>6</v>
      </c>
      <c r="AD112" s="46">
        <v>36600000</v>
      </c>
      <c r="AE112" s="47">
        <f t="shared" si="6"/>
        <v>6100000</v>
      </c>
      <c r="AF112" s="48" t="s">
        <v>89</v>
      </c>
      <c r="AG112" s="49">
        <v>68</v>
      </c>
      <c r="AH112" s="44">
        <v>46029</v>
      </c>
      <c r="AI112" s="49">
        <v>1092</v>
      </c>
      <c r="AJ112" s="44">
        <v>46055</v>
      </c>
      <c r="AK112" s="49" t="s">
        <v>90</v>
      </c>
      <c r="AL112" s="49" t="str">
        <f>IFERROR((VLOOKUP($AK112,[2]T_Datos!$B$3:$D$35,2,FALSE)),"Por favor diligenciar")</f>
        <v>Gestión pública local y gobierno confiable en Rafael Uribe Uribe </v>
      </c>
      <c r="AM112" s="49" t="str">
        <f>IFERROR((VLOOKUP($AK112,[2]T_Datos!$B$3:$D$35,3,FALSE)),"Por favor diligenciar")</f>
        <v>O230117459920242775 </v>
      </c>
      <c r="AN112" s="49"/>
      <c r="AO112" s="49"/>
      <c r="AP112" s="44"/>
      <c r="AQ112" s="49"/>
      <c r="AR112" s="44"/>
      <c r="AS112" s="49"/>
      <c r="AT112" s="50"/>
      <c r="AU112" s="49"/>
      <c r="AV112" s="44"/>
      <c r="AW112" s="49"/>
      <c r="AX112" s="45">
        <f t="shared" si="7"/>
        <v>6</v>
      </c>
      <c r="AY112" s="45">
        <f t="shared" si="8"/>
        <v>180</v>
      </c>
      <c r="AZ112" s="51">
        <f t="shared" si="9"/>
        <v>36600000</v>
      </c>
      <c r="BA112" s="40" t="s">
        <v>91</v>
      </c>
      <c r="BB112" s="52" t="s">
        <v>436</v>
      </c>
      <c r="BC112" s="49" t="s">
        <v>683</v>
      </c>
      <c r="BD112" s="49" t="s">
        <v>94</v>
      </c>
      <c r="BE112" s="49" t="s">
        <v>95</v>
      </c>
      <c r="BF112" s="40" t="s">
        <v>437</v>
      </c>
      <c r="BG112" s="49"/>
      <c r="BH112" s="49"/>
      <c r="BI112" s="53" t="s">
        <v>854</v>
      </c>
      <c r="BJ112" s="54">
        <v>46051</v>
      </c>
      <c r="BK112" s="54" t="s">
        <v>99</v>
      </c>
      <c r="BL112" s="54">
        <v>46041</v>
      </c>
      <c r="BM112" s="44">
        <v>46055</v>
      </c>
      <c r="BN112" s="44">
        <v>46235</v>
      </c>
      <c r="BO112" s="55" t="s">
        <v>100</v>
      </c>
      <c r="BP112" s="56" t="s">
        <v>101</v>
      </c>
      <c r="BQ112" s="57">
        <v>20266820000993</v>
      </c>
      <c r="BR112" s="56">
        <v>1</v>
      </c>
      <c r="BS112" s="64"/>
    </row>
    <row r="113" spans="1:72" ht="51" customHeight="1" x14ac:dyDescent="0.2">
      <c r="A113" s="107">
        <v>109</v>
      </c>
      <c r="B113" s="40" t="s">
        <v>855</v>
      </c>
      <c r="C113" s="40" t="s">
        <v>848</v>
      </c>
      <c r="D113" s="44">
        <v>46039</v>
      </c>
      <c r="E113" s="59" t="s">
        <v>849</v>
      </c>
      <c r="F113" s="40" t="s">
        <v>82</v>
      </c>
      <c r="G113" s="40" t="s">
        <v>83</v>
      </c>
      <c r="H113" s="40" t="s">
        <v>856</v>
      </c>
      <c r="I113" s="40" t="s">
        <v>851</v>
      </c>
      <c r="J113" s="40">
        <v>145965</v>
      </c>
      <c r="K113" s="40">
        <v>69061</v>
      </c>
      <c r="L113" s="40" t="s">
        <v>857</v>
      </c>
      <c r="M113" s="40" t="s">
        <v>87</v>
      </c>
      <c r="N113" s="43">
        <v>1032479708</v>
      </c>
      <c r="O113" s="40">
        <v>1</v>
      </c>
      <c r="P113" s="40"/>
      <c r="Q113" s="40"/>
      <c r="R113" s="40"/>
      <c r="S113" s="40"/>
      <c r="T113" s="40"/>
      <c r="U113" s="40"/>
      <c r="V113" s="40"/>
      <c r="W113" s="40"/>
      <c r="X113" s="40" t="s">
        <v>853</v>
      </c>
      <c r="Y113" s="44">
        <v>46040</v>
      </c>
      <c r="Z113" s="44">
        <v>46057</v>
      </c>
      <c r="AA113" s="44">
        <v>46237</v>
      </c>
      <c r="AB113" s="40">
        <v>180</v>
      </c>
      <c r="AC113" s="45">
        <f t="shared" si="5"/>
        <v>6</v>
      </c>
      <c r="AD113" s="46">
        <v>36600000</v>
      </c>
      <c r="AE113" s="47">
        <f t="shared" si="6"/>
        <v>6100000</v>
      </c>
      <c r="AF113" s="48" t="s">
        <v>89</v>
      </c>
      <c r="AG113" s="49">
        <v>68</v>
      </c>
      <c r="AH113" s="44">
        <v>46029</v>
      </c>
      <c r="AI113" s="49">
        <v>1096</v>
      </c>
      <c r="AJ113" s="44">
        <v>46055</v>
      </c>
      <c r="AK113" s="49" t="s">
        <v>90</v>
      </c>
      <c r="AL113" s="49" t="str">
        <f>IFERROR((VLOOKUP($AK113,[2]T_Datos!$B$3:$D$35,2,FALSE)),"Por favor diligenciar")</f>
        <v>Gestión pública local y gobierno confiable en Rafael Uribe Uribe </v>
      </c>
      <c r="AM113" s="49" t="str">
        <f>IFERROR((VLOOKUP($AK113,[2]T_Datos!$B$3:$D$35,3,FALSE)),"Por favor diligenciar")</f>
        <v>O230117459920242775 </v>
      </c>
      <c r="AN113" s="49"/>
      <c r="AO113" s="49"/>
      <c r="AP113" s="44"/>
      <c r="AQ113" s="49"/>
      <c r="AR113" s="44"/>
      <c r="AS113" s="49"/>
      <c r="AT113" s="50"/>
      <c r="AU113" s="49"/>
      <c r="AV113" s="44"/>
      <c r="AW113" s="49"/>
      <c r="AX113" s="45">
        <f t="shared" si="7"/>
        <v>6</v>
      </c>
      <c r="AY113" s="45">
        <f t="shared" si="8"/>
        <v>180</v>
      </c>
      <c r="AZ113" s="51">
        <f t="shared" si="9"/>
        <v>36600000</v>
      </c>
      <c r="BA113" s="40" t="s">
        <v>91</v>
      </c>
      <c r="BB113" s="52" t="s">
        <v>436</v>
      </c>
      <c r="BC113" s="49" t="s">
        <v>683</v>
      </c>
      <c r="BD113" s="49" t="s">
        <v>94</v>
      </c>
      <c r="BE113" s="49" t="s">
        <v>95</v>
      </c>
      <c r="BF113" s="40" t="s">
        <v>437</v>
      </c>
      <c r="BG113" s="49"/>
      <c r="BH113" s="49"/>
      <c r="BI113" s="53" t="s">
        <v>854</v>
      </c>
      <c r="BJ113" s="54">
        <v>46051</v>
      </c>
      <c r="BK113" s="54" t="s">
        <v>99</v>
      </c>
      <c r="BL113" s="54">
        <v>46042</v>
      </c>
      <c r="BM113" s="44">
        <v>46057</v>
      </c>
      <c r="BN113" s="44">
        <v>46237</v>
      </c>
      <c r="BO113" s="55" t="s">
        <v>100</v>
      </c>
      <c r="BP113" s="56" t="s">
        <v>101</v>
      </c>
      <c r="BQ113" s="57">
        <v>20266820000993</v>
      </c>
      <c r="BR113" s="56">
        <v>1</v>
      </c>
    </row>
    <row r="114" spans="1:72" ht="51" customHeight="1" x14ac:dyDescent="0.2">
      <c r="A114">
        <v>110</v>
      </c>
      <c r="B114" s="49" t="s">
        <v>858</v>
      </c>
      <c r="C114" s="40" t="s">
        <v>405</v>
      </c>
      <c r="D114" s="41">
        <v>46035</v>
      </c>
      <c r="E114" s="42" t="s">
        <v>406</v>
      </c>
      <c r="F114" s="40" t="s">
        <v>82</v>
      </c>
      <c r="G114" s="40" t="s">
        <v>83</v>
      </c>
      <c r="H114" s="40" t="s">
        <v>859</v>
      </c>
      <c r="I114" s="40" t="s">
        <v>408</v>
      </c>
      <c r="J114" s="40">
        <v>145872</v>
      </c>
      <c r="K114" s="40">
        <v>65314</v>
      </c>
      <c r="L114" s="40" t="s">
        <v>860</v>
      </c>
      <c r="M114" s="40" t="s">
        <v>87</v>
      </c>
      <c r="N114" s="43">
        <v>1125005484</v>
      </c>
      <c r="O114" s="40">
        <v>9</v>
      </c>
      <c r="P114" s="40"/>
      <c r="Q114" s="40"/>
      <c r="R114" s="40"/>
      <c r="S114" s="40"/>
      <c r="T114" s="40"/>
      <c r="U114" s="40"/>
      <c r="V114" s="40"/>
      <c r="W114" s="40"/>
      <c r="X114" s="40" t="s">
        <v>410</v>
      </c>
      <c r="Y114" s="44">
        <v>46040</v>
      </c>
      <c r="Z114" s="44">
        <v>46069</v>
      </c>
      <c r="AA114" s="44">
        <v>46249</v>
      </c>
      <c r="AB114" s="40">
        <v>180</v>
      </c>
      <c r="AC114" s="45">
        <f t="shared" si="5"/>
        <v>6</v>
      </c>
      <c r="AD114" s="46">
        <v>16500000</v>
      </c>
      <c r="AE114" s="47">
        <f t="shared" si="6"/>
        <v>2750000</v>
      </c>
      <c r="AF114" s="48" t="s">
        <v>89</v>
      </c>
      <c r="AG114" s="49">
        <v>92</v>
      </c>
      <c r="AH114" s="44">
        <v>46030</v>
      </c>
      <c r="AI114" s="49">
        <v>1132</v>
      </c>
      <c r="AJ114" s="44">
        <v>46062</v>
      </c>
      <c r="AK114" s="49" t="s">
        <v>411</v>
      </c>
      <c r="AL114" s="49" t="str">
        <f>IFERROR((VLOOKUP($AK114,[2]T_Datos!$B$3:$D$35,2,FALSE)),"Por favor diligenciar")</f>
        <v>Gestores de convivencia en Rafael Uribe Uribe </v>
      </c>
      <c r="AM114" s="49" t="str">
        <f>IFERROR((VLOOKUP($AK114,[2]T_Datos!$B$3:$D$35,3,FALSE)),"Por favor diligenciar")</f>
        <v>O230117459920242710 </v>
      </c>
      <c r="AN114" s="49"/>
      <c r="AO114" s="49"/>
      <c r="AP114" s="44"/>
      <c r="AQ114" s="49"/>
      <c r="AR114" s="44"/>
      <c r="AS114" s="49"/>
      <c r="AT114" s="50"/>
      <c r="AU114" s="49"/>
      <c r="AV114" s="44"/>
      <c r="AW114" s="49"/>
      <c r="AX114" s="45">
        <f t="shared" si="7"/>
        <v>6</v>
      </c>
      <c r="AY114" s="45">
        <f t="shared" si="8"/>
        <v>180</v>
      </c>
      <c r="AZ114" s="51">
        <f t="shared" si="9"/>
        <v>16500000</v>
      </c>
      <c r="BA114" s="40" t="s">
        <v>129</v>
      </c>
      <c r="BB114" s="52" t="s">
        <v>412</v>
      </c>
      <c r="BC114" s="49" t="s">
        <v>413</v>
      </c>
      <c r="BD114" s="49" t="s">
        <v>94</v>
      </c>
      <c r="BE114" s="49" t="s">
        <v>95</v>
      </c>
      <c r="BF114" s="40" t="s">
        <v>814</v>
      </c>
      <c r="BG114" s="49"/>
      <c r="BH114" s="49"/>
      <c r="BI114" s="53" t="s">
        <v>415</v>
      </c>
      <c r="BJ114" s="54">
        <v>46048</v>
      </c>
      <c r="BK114" s="54" t="s">
        <v>416</v>
      </c>
      <c r="BL114" s="54">
        <v>46041</v>
      </c>
      <c r="BM114" s="44">
        <v>46069</v>
      </c>
      <c r="BN114" s="44">
        <v>46249</v>
      </c>
      <c r="BO114" s="55" t="s">
        <v>362</v>
      </c>
      <c r="BP114" s="56" t="s">
        <v>101</v>
      </c>
      <c r="BQ114" s="57">
        <v>20266820001163</v>
      </c>
      <c r="BR114" s="56">
        <v>5</v>
      </c>
    </row>
    <row r="115" spans="1:72" ht="51" customHeight="1" x14ac:dyDescent="0.2">
      <c r="A115">
        <v>111</v>
      </c>
      <c r="B115" s="49" t="s">
        <v>861</v>
      </c>
      <c r="C115" s="40" t="s">
        <v>405</v>
      </c>
      <c r="D115" s="41">
        <v>46035</v>
      </c>
      <c r="E115" s="42" t="s">
        <v>406</v>
      </c>
      <c r="F115" s="40" t="s">
        <v>82</v>
      </c>
      <c r="G115" s="40" t="s">
        <v>83</v>
      </c>
      <c r="H115" s="49" t="s">
        <v>862</v>
      </c>
      <c r="I115" s="40" t="s">
        <v>408</v>
      </c>
      <c r="J115" s="40">
        <v>145872</v>
      </c>
      <c r="K115" s="40">
        <v>65314</v>
      </c>
      <c r="L115" s="40" t="s">
        <v>863</v>
      </c>
      <c r="M115" s="40" t="s">
        <v>87</v>
      </c>
      <c r="N115" s="43">
        <v>1013643216</v>
      </c>
      <c r="O115" s="40">
        <v>1</v>
      </c>
      <c r="P115" s="40"/>
      <c r="Q115" s="40"/>
      <c r="R115" s="40"/>
      <c r="S115" s="40"/>
      <c r="T115" s="40"/>
      <c r="U115" s="40"/>
      <c r="V115" s="40"/>
      <c r="W115" s="40"/>
      <c r="X115" s="40" t="s">
        <v>410</v>
      </c>
      <c r="Y115" s="44">
        <v>46040</v>
      </c>
      <c r="Z115" s="44">
        <v>46058</v>
      </c>
      <c r="AA115" s="44">
        <v>46238</v>
      </c>
      <c r="AB115" s="40">
        <v>180</v>
      </c>
      <c r="AC115" s="45">
        <f t="shared" si="5"/>
        <v>6</v>
      </c>
      <c r="AD115" s="46">
        <v>16500000</v>
      </c>
      <c r="AE115" s="47">
        <f t="shared" si="6"/>
        <v>2750000</v>
      </c>
      <c r="AF115" s="48" t="s">
        <v>89</v>
      </c>
      <c r="AG115" s="49">
        <v>92</v>
      </c>
      <c r="AH115" s="44">
        <v>46030</v>
      </c>
      <c r="AI115" s="49">
        <v>794</v>
      </c>
      <c r="AJ115" s="44">
        <v>46055</v>
      </c>
      <c r="AK115" s="49" t="s">
        <v>411</v>
      </c>
      <c r="AL115" s="49" t="str">
        <f>IFERROR((VLOOKUP($AK115,[2]T_Datos!$B$3:$D$35,2,FALSE)),"Por favor diligenciar")</f>
        <v>Gestores de convivencia en Rafael Uribe Uribe </v>
      </c>
      <c r="AM115" s="49" t="str">
        <f>IFERROR((VLOOKUP($AK115,[2]T_Datos!$B$3:$D$35,3,FALSE)),"Por favor diligenciar")</f>
        <v>O230117459920242710 </v>
      </c>
      <c r="AN115" s="49"/>
      <c r="AO115" s="49"/>
      <c r="AP115" s="44"/>
      <c r="AQ115" s="49"/>
      <c r="AR115" s="44"/>
      <c r="AS115" s="49"/>
      <c r="AT115" s="50"/>
      <c r="AU115" s="49"/>
      <c r="AV115" s="44"/>
      <c r="AW115" s="49"/>
      <c r="AX115" s="45">
        <f t="shared" si="7"/>
        <v>6</v>
      </c>
      <c r="AY115" s="45">
        <f t="shared" si="8"/>
        <v>180</v>
      </c>
      <c r="AZ115" s="51">
        <f t="shared" si="9"/>
        <v>16500000</v>
      </c>
      <c r="BA115" s="40" t="s">
        <v>129</v>
      </c>
      <c r="BB115" s="52" t="s">
        <v>412</v>
      </c>
      <c r="BC115" s="49" t="s">
        <v>413</v>
      </c>
      <c r="BD115" s="49" t="s">
        <v>94</v>
      </c>
      <c r="BE115" s="49" t="s">
        <v>95</v>
      </c>
      <c r="BF115" s="40" t="s">
        <v>814</v>
      </c>
      <c r="BG115" s="49"/>
      <c r="BH115" s="49"/>
      <c r="BI115" s="53" t="s">
        <v>415</v>
      </c>
      <c r="BJ115" s="54">
        <v>46048</v>
      </c>
      <c r="BK115" s="54" t="s">
        <v>416</v>
      </c>
      <c r="BL115" s="54">
        <v>46041</v>
      </c>
      <c r="BM115" s="44">
        <v>46058</v>
      </c>
      <c r="BN115" s="44">
        <v>46238</v>
      </c>
      <c r="BO115" s="55" t="s">
        <v>362</v>
      </c>
      <c r="BP115" s="56" t="s">
        <v>101</v>
      </c>
      <c r="BQ115" s="57">
        <v>20266820001163</v>
      </c>
      <c r="BR115" s="56">
        <v>5</v>
      </c>
    </row>
    <row r="116" spans="1:72" ht="51" customHeight="1" x14ac:dyDescent="0.2">
      <c r="A116" s="107">
        <v>112</v>
      </c>
      <c r="B116" s="49" t="s">
        <v>864</v>
      </c>
      <c r="C116" s="40" t="s">
        <v>405</v>
      </c>
      <c r="D116" s="41">
        <v>46035</v>
      </c>
      <c r="E116" s="42" t="s">
        <v>406</v>
      </c>
      <c r="F116" s="40" t="s">
        <v>82</v>
      </c>
      <c r="G116" s="40" t="s">
        <v>83</v>
      </c>
      <c r="H116" s="49" t="s">
        <v>865</v>
      </c>
      <c r="I116" s="40" t="s">
        <v>408</v>
      </c>
      <c r="J116" s="40">
        <v>145872</v>
      </c>
      <c r="K116" s="40">
        <v>65314</v>
      </c>
      <c r="L116" s="40" t="s">
        <v>866</v>
      </c>
      <c r="M116" s="40" t="s">
        <v>87</v>
      </c>
      <c r="N116" s="43">
        <v>79640008</v>
      </c>
      <c r="O116" s="40">
        <v>1</v>
      </c>
      <c r="P116" s="40"/>
      <c r="Q116" s="40"/>
      <c r="R116" s="40"/>
      <c r="S116" s="40"/>
      <c r="T116" s="40"/>
      <c r="U116" s="40"/>
      <c r="V116" s="40"/>
      <c r="W116" s="40"/>
      <c r="X116" s="40" t="s">
        <v>410</v>
      </c>
      <c r="Y116" s="44">
        <v>46040</v>
      </c>
      <c r="Z116" s="44">
        <v>46064</v>
      </c>
      <c r="AA116" s="44">
        <v>46244</v>
      </c>
      <c r="AB116" s="40">
        <v>180</v>
      </c>
      <c r="AC116" s="45">
        <f t="shared" si="5"/>
        <v>6</v>
      </c>
      <c r="AD116" s="46">
        <v>16500000</v>
      </c>
      <c r="AE116" s="47">
        <f t="shared" si="6"/>
        <v>2750000</v>
      </c>
      <c r="AF116" s="48" t="s">
        <v>89</v>
      </c>
      <c r="AG116" s="49">
        <v>92</v>
      </c>
      <c r="AH116" s="44">
        <v>46030</v>
      </c>
      <c r="AI116" s="49">
        <v>1133</v>
      </c>
      <c r="AJ116" s="44">
        <v>46062</v>
      </c>
      <c r="AK116" s="49" t="s">
        <v>411</v>
      </c>
      <c r="AL116" s="49" t="str">
        <f>IFERROR((VLOOKUP($AK116,[2]T_Datos!$B$3:$D$35,2,FALSE)),"Por favor diligenciar")</f>
        <v>Gestores de convivencia en Rafael Uribe Uribe </v>
      </c>
      <c r="AM116" s="49" t="str">
        <f>IFERROR((VLOOKUP($AK116,[2]T_Datos!$B$3:$D$35,3,FALSE)),"Por favor diligenciar")</f>
        <v>O230117459920242710 </v>
      </c>
      <c r="AN116" s="49"/>
      <c r="AO116" s="49"/>
      <c r="AP116" s="44"/>
      <c r="AQ116" s="49"/>
      <c r="AR116" s="44"/>
      <c r="AS116" s="49"/>
      <c r="AT116" s="50"/>
      <c r="AU116" s="49"/>
      <c r="AV116" s="44"/>
      <c r="AW116" s="49"/>
      <c r="AX116" s="45">
        <f t="shared" si="7"/>
        <v>6</v>
      </c>
      <c r="AY116" s="45">
        <f t="shared" si="8"/>
        <v>180</v>
      </c>
      <c r="AZ116" s="51">
        <f t="shared" si="9"/>
        <v>16500000</v>
      </c>
      <c r="BA116" s="40" t="s">
        <v>129</v>
      </c>
      <c r="BB116" s="52" t="s">
        <v>412</v>
      </c>
      <c r="BC116" s="49" t="s">
        <v>413</v>
      </c>
      <c r="BD116" s="49" t="s">
        <v>94</v>
      </c>
      <c r="BE116" s="49" t="s">
        <v>95</v>
      </c>
      <c r="BF116" s="40" t="s">
        <v>814</v>
      </c>
      <c r="BG116" s="49"/>
      <c r="BH116" s="49"/>
      <c r="BI116" s="53" t="s">
        <v>415</v>
      </c>
      <c r="BJ116" s="54">
        <v>46048</v>
      </c>
      <c r="BK116" s="54" t="s">
        <v>416</v>
      </c>
      <c r="BL116" s="54">
        <v>46041</v>
      </c>
      <c r="BM116" s="44">
        <v>46064</v>
      </c>
      <c r="BN116" s="44">
        <v>46244</v>
      </c>
      <c r="BO116" s="55" t="s">
        <v>362</v>
      </c>
      <c r="BP116" s="56" t="s">
        <v>101</v>
      </c>
      <c r="BQ116" s="57">
        <v>20266820001163</v>
      </c>
      <c r="BR116" s="56">
        <v>5</v>
      </c>
      <c r="BS116" s="64"/>
      <c r="BT116" s="67"/>
    </row>
    <row r="117" spans="1:72" ht="51" customHeight="1" x14ac:dyDescent="0.2">
      <c r="A117">
        <v>113</v>
      </c>
      <c r="B117" s="49" t="s">
        <v>867</v>
      </c>
      <c r="C117" s="40" t="s">
        <v>405</v>
      </c>
      <c r="D117" s="41">
        <v>46035</v>
      </c>
      <c r="E117" s="42" t="s">
        <v>406</v>
      </c>
      <c r="F117" s="40" t="s">
        <v>82</v>
      </c>
      <c r="G117" s="40" t="s">
        <v>83</v>
      </c>
      <c r="H117" s="49" t="s">
        <v>868</v>
      </c>
      <c r="I117" s="40" t="s">
        <v>408</v>
      </c>
      <c r="J117" s="40">
        <v>145872</v>
      </c>
      <c r="K117" s="40">
        <v>65314</v>
      </c>
      <c r="L117" s="40" t="s">
        <v>869</v>
      </c>
      <c r="M117" s="40" t="s">
        <v>87</v>
      </c>
      <c r="N117" s="43">
        <v>1000468596</v>
      </c>
      <c r="O117" s="40">
        <v>8</v>
      </c>
      <c r="P117" s="40"/>
      <c r="Q117" s="40"/>
      <c r="R117" s="40"/>
      <c r="S117" s="40"/>
      <c r="T117" s="40"/>
      <c r="U117" s="40"/>
      <c r="V117" s="40"/>
      <c r="W117" s="40"/>
      <c r="X117" s="40" t="s">
        <v>410</v>
      </c>
      <c r="Y117" s="44">
        <v>46041</v>
      </c>
      <c r="Z117" s="44">
        <v>46101</v>
      </c>
      <c r="AA117" s="44">
        <v>46284</v>
      </c>
      <c r="AB117" s="40">
        <v>180</v>
      </c>
      <c r="AC117" s="45">
        <f t="shared" si="5"/>
        <v>6</v>
      </c>
      <c r="AD117" s="46">
        <v>16500000</v>
      </c>
      <c r="AE117" s="47">
        <f t="shared" si="6"/>
        <v>2750000</v>
      </c>
      <c r="AF117" s="48" t="s">
        <v>89</v>
      </c>
      <c r="AG117" s="49">
        <v>92</v>
      </c>
      <c r="AH117" s="44">
        <v>46030</v>
      </c>
      <c r="AI117" s="49">
        <v>1298</v>
      </c>
      <c r="AJ117" s="44">
        <v>46069</v>
      </c>
      <c r="AK117" s="49" t="s">
        <v>411</v>
      </c>
      <c r="AL117" s="49" t="str">
        <f>IFERROR((VLOOKUP($AK117,[2]T_Datos!$B$3:$D$35,2,FALSE)),"Por favor diligenciar")</f>
        <v>Gestores de convivencia en Rafael Uribe Uribe </v>
      </c>
      <c r="AM117" s="49" t="str">
        <f>IFERROR((VLOOKUP($AK117,[2]T_Datos!$B$3:$D$35,3,FALSE)),"Por favor diligenciar")</f>
        <v>O230117459920242710 </v>
      </c>
      <c r="AN117" s="49"/>
      <c r="AO117" s="49"/>
      <c r="AP117" s="44"/>
      <c r="AQ117" s="49"/>
      <c r="AR117" s="44"/>
      <c r="AS117" s="49"/>
      <c r="AT117" s="50"/>
      <c r="AU117" s="49"/>
      <c r="AV117" s="44"/>
      <c r="AW117" s="49"/>
      <c r="AX117" s="45">
        <f t="shared" si="7"/>
        <v>6</v>
      </c>
      <c r="AY117" s="45">
        <f t="shared" si="8"/>
        <v>180</v>
      </c>
      <c r="AZ117" s="51">
        <f t="shared" si="9"/>
        <v>16500000</v>
      </c>
      <c r="BA117" s="40" t="s">
        <v>129</v>
      </c>
      <c r="BB117" s="52" t="s">
        <v>412</v>
      </c>
      <c r="BC117" s="49" t="s">
        <v>413</v>
      </c>
      <c r="BD117" s="49" t="s">
        <v>94</v>
      </c>
      <c r="BE117" s="49" t="s">
        <v>95</v>
      </c>
      <c r="BF117" s="40" t="s">
        <v>814</v>
      </c>
      <c r="BG117" s="49"/>
      <c r="BH117" s="49"/>
      <c r="BI117" s="53" t="s">
        <v>415</v>
      </c>
      <c r="BJ117" s="54">
        <v>46086</v>
      </c>
      <c r="BK117" s="54" t="s">
        <v>416</v>
      </c>
      <c r="BL117" s="54">
        <v>46042</v>
      </c>
      <c r="BM117" s="44">
        <v>46101</v>
      </c>
      <c r="BN117" s="44">
        <v>46284</v>
      </c>
      <c r="BO117" s="55" t="s">
        <v>362</v>
      </c>
      <c r="BP117" s="56" t="s">
        <v>101</v>
      </c>
      <c r="BQ117" s="57">
        <v>20266820001163</v>
      </c>
      <c r="BR117" s="56">
        <v>5</v>
      </c>
    </row>
    <row r="118" spans="1:72" ht="51" customHeight="1" x14ac:dyDescent="0.2">
      <c r="A118">
        <v>114</v>
      </c>
      <c r="B118" s="49" t="s">
        <v>870</v>
      </c>
      <c r="C118" s="40" t="s">
        <v>405</v>
      </c>
      <c r="D118" s="41">
        <v>46035</v>
      </c>
      <c r="E118" s="42" t="s">
        <v>406</v>
      </c>
      <c r="F118" s="40" t="s">
        <v>82</v>
      </c>
      <c r="G118" s="40" t="s">
        <v>83</v>
      </c>
      <c r="H118" s="49" t="s">
        <v>871</v>
      </c>
      <c r="I118" s="40" t="s">
        <v>408</v>
      </c>
      <c r="J118" s="40">
        <v>145872</v>
      </c>
      <c r="K118" s="40">
        <v>65314</v>
      </c>
      <c r="L118" s="40" t="s">
        <v>872</v>
      </c>
      <c r="M118" s="40" t="s">
        <v>87</v>
      </c>
      <c r="N118" s="43">
        <v>79908252</v>
      </c>
      <c r="O118" s="40">
        <v>5</v>
      </c>
      <c r="P118" s="40"/>
      <c r="Q118" s="40"/>
      <c r="R118" s="40"/>
      <c r="S118" s="40"/>
      <c r="T118" s="40"/>
      <c r="U118" s="40"/>
      <c r="V118" s="40"/>
      <c r="W118" s="40"/>
      <c r="X118" s="40" t="s">
        <v>410</v>
      </c>
      <c r="Y118" s="44">
        <v>46041</v>
      </c>
      <c r="Z118" s="44">
        <v>46065</v>
      </c>
      <c r="AA118" s="44">
        <v>46245</v>
      </c>
      <c r="AB118" s="40">
        <v>180</v>
      </c>
      <c r="AC118" s="45">
        <f t="shared" si="5"/>
        <v>6</v>
      </c>
      <c r="AD118" s="46">
        <v>16500000</v>
      </c>
      <c r="AE118" s="47">
        <f t="shared" si="6"/>
        <v>2750000</v>
      </c>
      <c r="AF118" s="48" t="s">
        <v>89</v>
      </c>
      <c r="AG118" s="49">
        <v>92</v>
      </c>
      <c r="AH118" s="44">
        <v>46030</v>
      </c>
      <c r="AI118" s="49">
        <v>1134</v>
      </c>
      <c r="AJ118" s="44">
        <v>46062</v>
      </c>
      <c r="AK118" s="49" t="s">
        <v>411</v>
      </c>
      <c r="AL118" s="49" t="str">
        <f>IFERROR((VLOOKUP($AK118,[2]T_Datos!$B$3:$D$35,2,FALSE)),"Por favor diligenciar")</f>
        <v>Gestores de convivencia en Rafael Uribe Uribe </v>
      </c>
      <c r="AM118" s="49" t="str">
        <f>IFERROR((VLOOKUP($AK118,[2]T_Datos!$B$3:$D$35,3,FALSE)),"Por favor diligenciar")</f>
        <v>O230117459920242710 </v>
      </c>
      <c r="AN118" s="49"/>
      <c r="AO118" s="49"/>
      <c r="AP118" s="44"/>
      <c r="AQ118" s="49"/>
      <c r="AR118" s="44"/>
      <c r="AS118" s="49"/>
      <c r="AT118" s="50"/>
      <c r="AU118" s="49"/>
      <c r="AV118" s="44"/>
      <c r="AW118" s="49"/>
      <c r="AX118" s="45">
        <f t="shared" si="7"/>
        <v>6</v>
      </c>
      <c r="AY118" s="45">
        <f t="shared" si="8"/>
        <v>180</v>
      </c>
      <c r="AZ118" s="51">
        <f t="shared" si="9"/>
        <v>16500000</v>
      </c>
      <c r="BA118" s="40" t="s">
        <v>129</v>
      </c>
      <c r="BB118" s="52" t="s">
        <v>412</v>
      </c>
      <c r="BC118" s="49" t="s">
        <v>413</v>
      </c>
      <c r="BD118" s="49" t="s">
        <v>94</v>
      </c>
      <c r="BE118" s="49" t="s">
        <v>95</v>
      </c>
      <c r="BF118" s="40" t="s">
        <v>814</v>
      </c>
      <c r="BG118" s="49"/>
      <c r="BH118" s="49"/>
      <c r="BI118" s="53" t="s">
        <v>415</v>
      </c>
      <c r="BJ118" s="54">
        <v>46048</v>
      </c>
      <c r="BK118" s="54" t="s">
        <v>416</v>
      </c>
      <c r="BL118" s="54">
        <v>46045</v>
      </c>
      <c r="BM118" s="44">
        <v>46065</v>
      </c>
      <c r="BN118" s="44">
        <v>46245</v>
      </c>
      <c r="BO118" s="55" t="s">
        <v>362</v>
      </c>
      <c r="BP118" s="56" t="s">
        <v>101</v>
      </c>
      <c r="BQ118" s="57">
        <v>20266820001163</v>
      </c>
      <c r="BR118" s="56">
        <v>5</v>
      </c>
    </row>
    <row r="119" spans="1:72" ht="51" customHeight="1" x14ac:dyDescent="0.2">
      <c r="A119" s="107">
        <v>115</v>
      </c>
      <c r="B119" s="49" t="s">
        <v>873</v>
      </c>
      <c r="C119" s="40" t="s">
        <v>405</v>
      </c>
      <c r="D119" s="41">
        <v>46035</v>
      </c>
      <c r="E119" s="42" t="s">
        <v>406</v>
      </c>
      <c r="F119" s="40" t="s">
        <v>82</v>
      </c>
      <c r="G119" s="40" t="s">
        <v>83</v>
      </c>
      <c r="H119" s="49" t="s">
        <v>874</v>
      </c>
      <c r="I119" s="40" t="s">
        <v>408</v>
      </c>
      <c r="J119" s="40">
        <v>145872</v>
      </c>
      <c r="K119" s="40">
        <v>65314</v>
      </c>
      <c r="L119" s="40" t="s">
        <v>875</v>
      </c>
      <c r="M119" s="40" t="s">
        <v>87</v>
      </c>
      <c r="N119" s="43">
        <v>51912017</v>
      </c>
      <c r="O119" s="40">
        <v>4</v>
      </c>
      <c r="P119" s="40"/>
      <c r="Q119" s="40"/>
      <c r="R119" s="40"/>
      <c r="S119" s="40"/>
      <c r="T119" s="40"/>
      <c r="U119" s="40"/>
      <c r="V119" s="40"/>
      <c r="W119" s="40"/>
      <c r="X119" s="40" t="s">
        <v>410</v>
      </c>
      <c r="Y119" s="44">
        <v>46040</v>
      </c>
      <c r="Z119" s="44">
        <v>46065</v>
      </c>
      <c r="AA119" s="44">
        <v>46245</v>
      </c>
      <c r="AB119" s="40">
        <v>180</v>
      </c>
      <c r="AC119" s="45">
        <f t="shared" si="5"/>
        <v>6</v>
      </c>
      <c r="AD119" s="46">
        <v>16500000</v>
      </c>
      <c r="AE119" s="47">
        <f t="shared" si="6"/>
        <v>2750000</v>
      </c>
      <c r="AF119" s="48" t="s">
        <v>89</v>
      </c>
      <c r="AG119" s="49">
        <v>92</v>
      </c>
      <c r="AH119" s="44">
        <v>46030</v>
      </c>
      <c r="AI119" s="49">
        <v>1099</v>
      </c>
      <c r="AJ119" s="44">
        <v>46057</v>
      </c>
      <c r="AK119" s="49" t="s">
        <v>411</v>
      </c>
      <c r="AL119" s="49" t="str">
        <f>IFERROR((VLOOKUP($AK119,[2]T_Datos!$B$3:$D$35,2,FALSE)),"Por favor diligenciar")</f>
        <v>Gestores de convivencia en Rafael Uribe Uribe </v>
      </c>
      <c r="AM119" s="49" t="str">
        <f>IFERROR((VLOOKUP($AK119,[2]T_Datos!$B$3:$D$35,3,FALSE)),"Por favor diligenciar")</f>
        <v>O230117459920242710 </v>
      </c>
      <c r="AN119" s="49"/>
      <c r="AO119" s="49"/>
      <c r="AP119" s="44"/>
      <c r="AQ119" s="49"/>
      <c r="AR119" s="44"/>
      <c r="AS119" s="49"/>
      <c r="AT119" s="50"/>
      <c r="AU119" s="49"/>
      <c r="AV119" s="44"/>
      <c r="AW119" s="49"/>
      <c r="AX119" s="45">
        <f t="shared" si="7"/>
        <v>6</v>
      </c>
      <c r="AY119" s="45">
        <f t="shared" si="8"/>
        <v>180</v>
      </c>
      <c r="AZ119" s="51">
        <f t="shared" si="9"/>
        <v>16500000</v>
      </c>
      <c r="BA119" s="40" t="s">
        <v>129</v>
      </c>
      <c r="BB119" s="52" t="s">
        <v>412</v>
      </c>
      <c r="BC119" s="49" t="s">
        <v>413</v>
      </c>
      <c r="BD119" s="49" t="s">
        <v>94</v>
      </c>
      <c r="BE119" s="49" t="s">
        <v>95</v>
      </c>
      <c r="BF119" s="40" t="s">
        <v>814</v>
      </c>
      <c r="BG119" s="49"/>
      <c r="BH119" s="49"/>
      <c r="BI119" s="53" t="s">
        <v>415</v>
      </c>
      <c r="BJ119" s="54">
        <v>46048</v>
      </c>
      <c r="BK119" s="54" t="s">
        <v>416</v>
      </c>
      <c r="BL119" s="54">
        <v>46040</v>
      </c>
      <c r="BM119" s="44">
        <v>46065</v>
      </c>
      <c r="BN119" s="44">
        <v>46245</v>
      </c>
      <c r="BO119" s="55" t="s">
        <v>362</v>
      </c>
      <c r="BP119" s="56" t="s">
        <v>101</v>
      </c>
      <c r="BQ119" s="57">
        <v>20266820001163</v>
      </c>
      <c r="BR119" s="56">
        <v>5</v>
      </c>
    </row>
    <row r="120" spans="1:72" ht="51" customHeight="1" x14ac:dyDescent="0.2">
      <c r="A120">
        <v>116</v>
      </c>
      <c r="B120" s="49" t="s">
        <v>876</v>
      </c>
      <c r="C120" s="40" t="s">
        <v>405</v>
      </c>
      <c r="D120" s="41">
        <v>46035</v>
      </c>
      <c r="E120" s="42" t="s">
        <v>406</v>
      </c>
      <c r="F120" s="40" t="s">
        <v>82</v>
      </c>
      <c r="G120" s="40" t="s">
        <v>83</v>
      </c>
      <c r="H120" s="49" t="s">
        <v>877</v>
      </c>
      <c r="I120" s="40" t="s">
        <v>408</v>
      </c>
      <c r="J120" s="40">
        <v>145872</v>
      </c>
      <c r="K120" s="40">
        <v>65314</v>
      </c>
      <c r="L120" s="4" t="s">
        <v>878</v>
      </c>
      <c r="M120" s="40" t="s">
        <v>87</v>
      </c>
      <c r="N120" s="43">
        <v>1192900024</v>
      </c>
      <c r="O120" s="40">
        <v>7</v>
      </c>
      <c r="P120" s="40"/>
      <c r="Q120" s="40"/>
      <c r="R120" s="40"/>
      <c r="S120" s="40"/>
      <c r="T120" s="40"/>
      <c r="U120" s="40"/>
      <c r="V120" s="40"/>
      <c r="W120" s="40"/>
      <c r="X120" s="40" t="s">
        <v>410</v>
      </c>
      <c r="Y120" s="44">
        <v>46040</v>
      </c>
      <c r="Z120" s="44">
        <v>46071</v>
      </c>
      <c r="AA120" s="44">
        <v>46251</v>
      </c>
      <c r="AB120" s="40">
        <v>180</v>
      </c>
      <c r="AC120" s="45">
        <f t="shared" si="5"/>
        <v>6</v>
      </c>
      <c r="AD120" s="46">
        <v>16500000</v>
      </c>
      <c r="AE120" s="47">
        <f t="shared" si="6"/>
        <v>2750000</v>
      </c>
      <c r="AF120" s="48" t="s">
        <v>89</v>
      </c>
      <c r="AG120" s="49">
        <v>92</v>
      </c>
      <c r="AH120" s="44">
        <v>46030</v>
      </c>
      <c r="AI120" s="49">
        <v>1299</v>
      </c>
      <c r="AJ120" s="44">
        <v>46066</v>
      </c>
      <c r="AK120" s="49" t="s">
        <v>411</v>
      </c>
      <c r="AL120" s="49" t="str">
        <f>IFERROR((VLOOKUP($AK120,[2]T_Datos!$B$3:$D$35,2,FALSE)),"Por favor diligenciar")</f>
        <v>Gestores de convivencia en Rafael Uribe Uribe </v>
      </c>
      <c r="AM120" s="49" t="str">
        <f>IFERROR((VLOOKUP($AK120,[2]T_Datos!$B$3:$D$35,3,FALSE)),"Por favor diligenciar")</f>
        <v>O230117459920242710 </v>
      </c>
      <c r="AN120" s="49"/>
      <c r="AO120" s="49"/>
      <c r="AP120" s="44"/>
      <c r="AQ120" s="49"/>
      <c r="AR120" s="44"/>
      <c r="AS120" s="49"/>
      <c r="AT120" s="50"/>
      <c r="AU120" s="49"/>
      <c r="AV120" s="44"/>
      <c r="AW120" s="49"/>
      <c r="AX120" s="45">
        <f t="shared" si="7"/>
        <v>6</v>
      </c>
      <c r="AY120" s="45">
        <f t="shared" si="8"/>
        <v>180</v>
      </c>
      <c r="AZ120" s="51">
        <f t="shared" si="9"/>
        <v>16500000</v>
      </c>
      <c r="BA120" s="40" t="s">
        <v>129</v>
      </c>
      <c r="BB120" s="52" t="s">
        <v>412</v>
      </c>
      <c r="BC120" s="49" t="s">
        <v>413</v>
      </c>
      <c r="BD120" s="49" t="s">
        <v>94</v>
      </c>
      <c r="BE120" s="49" t="s">
        <v>95</v>
      </c>
      <c r="BF120" s="40" t="s">
        <v>814</v>
      </c>
      <c r="BG120" s="49"/>
      <c r="BH120" s="49"/>
      <c r="BI120" s="53" t="s">
        <v>415</v>
      </c>
      <c r="BJ120" s="54">
        <v>46070</v>
      </c>
      <c r="BK120" s="54" t="s">
        <v>416</v>
      </c>
      <c r="BL120" s="54">
        <v>46041</v>
      </c>
      <c r="BM120" s="44">
        <v>46071</v>
      </c>
      <c r="BN120" s="44">
        <v>46251</v>
      </c>
      <c r="BO120" s="55" t="s">
        <v>362</v>
      </c>
      <c r="BP120" s="56" t="s">
        <v>101</v>
      </c>
      <c r="BQ120" s="57">
        <v>20266820001163</v>
      </c>
      <c r="BR120" s="56">
        <v>5</v>
      </c>
    </row>
    <row r="121" spans="1:72" ht="51" customHeight="1" x14ac:dyDescent="0.2">
      <c r="A121">
        <v>117</v>
      </c>
      <c r="B121" s="49" t="s">
        <v>879</v>
      </c>
      <c r="C121" s="40" t="s">
        <v>405</v>
      </c>
      <c r="D121" s="41">
        <v>46035</v>
      </c>
      <c r="E121" s="42" t="s">
        <v>406</v>
      </c>
      <c r="F121" s="40" t="s">
        <v>82</v>
      </c>
      <c r="G121" s="40" t="s">
        <v>83</v>
      </c>
      <c r="H121" s="49" t="s">
        <v>880</v>
      </c>
      <c r="I121" s="40" t="s">
        <v>408</v>
      </c>
      <c r="J121" s="40">
        <v>145872</v>
      </c>
      <c r="K121" s="40">
        <v>65314</v>
      </c>
      <c r="L121" s="40" t="s">
        <v>881</v>
      </c>
      <c r="M121" s="40" t="s">
        <v>87</v>
      </c>
      <c r="N121" s="43">
        <v>79826479</v>
      </c>
      <c r="O121" s="40">
        <v>7</v>
      </c>
      <c r="P121" s="40"/>
      <c r="Q121" s="40"/>
      <c r="R121" s="40"/>
      <c r="S121" s="40"/>
      <c r="T121" s="40"/>
      <c r="U121" s="40"/>
      <c r="V121" s="40"/>
      <c r="W121" s="40"/>
      <c r="X121" s="40" t="s">
        <v>410</v>
      </c>
      <c r="Y121" s="44">
        <v>46041</v>
      </c>
      <c r="Z121" s="44">
        <v>46058</v>
      </c>
      <c r="AA121" s="44">
        <v>46238</v>
      </c>
      <c r="AB121" s="40">
        <v>180</v>
      </c>
      <c r="AC121" s="45">
        <f t="shared" si="5"/>
        <v>6</v>
      </c>
      <c r="AD121" s="46">
        <v>16500000</v>
      </c>
      <c r="AE121" s="47">
        <f t="shared" si="6"/>
        <v>2750000</v>
      </c>
      <c r="AF121" s="48" t="s">
        <v>89</v>
      </c>
      <c r="AG121" s="49">
        <v>92</v>
      </c>
      <c r="AH121" s="44">
        <v>46030</v>
      </c>
      <c r="AI121" s="49">
        <v>791</v>
      </c>
      <c r="AJ121" s="44">
        <v>46055</v>
      </c>
      <c r="AK121" s="49" t="s">
        <v>411</v>
      </c>
      <c r="AL121" s="49" t="str">
        <f>IFERROR((VLOOKUP($AK121,[2]T_Datos!$B$3:$D$35,2,FALSE)),"Por favor diligenciar")</f>
        <v>Gestores de convivencia en Rafael Uribe Uribe </v>
      </c>
      <c r="AM121" s="49" t="str">
        <f>IFERROR((VLOOKUP($AK121,[2]T_Datos!$B$3:$D$35,3,FALSE)),"Por favor diligenciar")</f>
        <v>O230117459920242710 </v>
      </c>
      <c r="AN121" s="49"/>
      <c r="AO121" s="49"/>
      <c r="AP121" s="44"/>
      <c r="AQ121" s="49"/>
      <c r="AR121" s="44"/>
      <c r="AS121" s="49"/>
      <c r="AT121" s="50"/>
      <c r="AU121" s="49"/>
      <c r="AV121" s="44"/>
      <c r="AW121" s="49"/>
      <c r="AX121" s="45">
        <f t="shared" si="7"/>
        <v>6</v>
      </c>
      <c r="AY121" s="45">
        <f t="shared" si="8"/>
        <v>180</v>
      </c>
      <c r="AZ121" s="51">
        <f t="shared" si="9"/>
        <v>16500000</v>
      </c>
      <c r="BA121" s="40" t="s">
        <v>129</v>
      </c>
      <c r="BB121" s="52" t="s">
        <v>412</v>
      </c>
      <c r="BC121" s="49" t="s">
        <v>413</v>
      </c>
      <c r="BD121" s="49" t="s">
        <v>94</v>
      </c>
      <c r="BE121" s="49" t="s">
        <v>95</v>
      </c>
      <c r="BF121" s="40" t="s">
        <v>814</v>
      </c>
      <c r="BG121" s="49"/>
      <c r="BH121" s="49"/>
      <c r="BI121" s="53" t="s">
        <v>415</v>
      </c>
      <c r="BJ121" s="54">
        <v>46048</v>
      </c>
      <c r="BK121" s="54" t="s">
        <v>416</v>
      </c>
      <c r="BL121" s="54">
        <v>46042</v>
      </c>
      <c r="BM121" s="44">
        <v>46058</v>
      </c>
      <c r="BN121" s="44">
        <v>46238</v>
      </c>
      <c r="BO121" s="55" t="s">
        <v>362</v>
      </c>
      <c r="BP121" s="56" t="s">
        <v>101</v>
      </c>
      <c r="BQ121" s="57">
        <v>20266820001163</v>
      </c>
      <c r="BR121" s="56">
        <v>5</v>
      </c>
    </row>
    <row r="122" spans="1:72" ht="51" customHeight="1" x14ac:dyDescent="0.2">
      <c r="A122" s="107">
        <v>118</v>
      </c>
      <c r="B122" s="49" t="s">
        <v>882</v>
      </c>
      <c r="C122" s="40" t="s">
        <v>405</v>
      </c>
      <c r="D122" s="41">
        <v>46035</v>
      </c>
      <c r="E122" s="42" t="s">
        <v>406</v>
      </c>
      <c r="F122" s="40" t="s">
        <v>82</v>
      </c>
      <c r="G122" s="40" t="s">
        <v>83</v>
      </c>
      <c r="H122" s="49" t="s">
        <v>883</v>
      </c>
      <c r="I122" s="40" t="s">
        <v>408</v>
      </c>
      <c r="J122" s="40">
        <v>145872</v>
      </c>
      <c r="K122" s="40">
        <v>65314</v>
      </c>
      <c r="L122" s="40" t="s">
        <v>884</v>
      </c>
      <c r="M122" s="40" t="s">
        <v>87</v>
      </c>
      <c r="N122" s="43">
        <v>1032480135</v>
      </c>
      <c r="O122" s="40">
        <v>1</v>
      </c>
      <c r="P122" s="40"/>
      <c r="Q122" s="40"/>
      <c r="R122" s="40"/>
      <c r="S122" s="40"/>
      <c r="T122" s="40"/>
      <c r="U122" s="40"/>
      <c r="V122" s="40"/>
      <c r="W122" s="40"/>
      <c r="X122" s="40" t="s">
        <v>410</v>
      </c>
      <c r="Y122" s="44">
        <v>46041</v>
      </c>
      <c r="Z122" s="44">
        <v>46058</v>
      </c>
      <c r="AA122" s="44">
        <v>46238</v>
      </c>
      <c r="AB122" s="40">
        <v>180</v>
      </c>
      <c r="AC122" s="45">
        <f t="shared" si="5"/>
        <v>6</v>
      </c>
      <c r="AD122" s="46">
        <v>16500000</v>
      </c>
      <c r="AE122" s="47">
        <f t="shared" si="6"/>
        <v>2750000</v>
      </c>
      <c r="AF122" s="48" t="s">
        <v>89</v>
      </c>
      <c r="AG122" s="49">
        <v>92</v>
      </c>
      <c r="AH122" s="44">
        <v>46030</v>
      </c>
      <c r="AI122" s="49">
        <v>793</v>
      </c>
      <c r="AJ122" s="44">
        <v>46055</v>
      </c>
      <c r="AK122" s="49" t="s">
        <v>411</v>
      </c>
      <c r="AL122" s="49" t="str">
        <f>IFERROR((VLOOKUP($AK122,[2]T_Datos!$B$3:$D$35,2,FALSE)),"Por favor diligenciar")</f>
        <v>Gestores de convivencia en Rafael Uribe Uribe </v>
      </c>
      <c r="AM122" s="49" t="str">
        <f>IFERROR((VLOOKUP($AK122,[2]T_Datos!$B$3:$D$35,3,FALSE)),"Por favor diligenciar")</f>
        <v>O230117459920242710 </v>
      </c>
      <c r="AN122" s="49"/>
      <c r="AO122" s="49"/>
      <c r="AP122" s="44"/>
      <c r="AQ122" s="49"/>
      <c r="AR122" s="44"/>
      <c r="AS122" s="49"/>
      <c r="AT122" s="50"/>
      <c r="AU122" s="49"/>
      <c r="AV122" s="44"/>
      <c r="AW122" s="49"/>
      <c r="AX122" s="45">
        <f t="shared" si="7"/>
        <v>6</v>
      </c>
      <c r="AY122" s="45">
        <f t="shared" si="8"/>
        <v>180</v>
      </c>
      <c r="AZ122" s="51">
        <f t="shared" si="9"/>
        <v>16500000</v>
      </c>
      <c r="BA122" s="40" t="s">
        <v>129</v>
      </c>
      <c r="BB122" s="52" t="s">
        <v>412</v>
      </c>
      <c r="BC122" s="49" t="s">
        <v>413</v>
      </c>
      <c r="BD122" s="49" t="s">
        <v>94</v>
      </c>
      <c r="BE122" s="49" t="s">
        <v>95</v>
      </c>
      <c r="BF122" s="40" t="s">
        <v>814</v>
      </c>
      <c r="BG122" s="49"/>
      <c r="BH122" s="49"/>
      <c r="BI122" s="53" t="s">
        <v>415</v>
      </c>
      <c r="BJ122" s="54">
        <v>46048</v>
      </c>
      <c r="BK122" s="54" t="s">
        <v>416</v>
      </c>
      <c r="BL122" s="54">
        <v>46041</v>
      </c>
      <c r="BM122" s="44">
        <v>46058</v>
      </c>
      <c r="BN122" s="44">
        <v>46238</v>
      </c>
      <c r="BO122" s="55" t="s">
        <v>362</v>
      </c>
      <c r="BP122" s="56" t="s">
        <v>101</v>
      </c>
      <c r="BQ122" s="57">
        <v>20266820001163</v>
      </c>
      <c r="BR122" s="56">
        <v>5</v>
      </c>
    </row>
    <row r="123" spans="1:72" ht="51" customHeight="1" x14ac:dyDescent="0.2">
      <c r="A123">
        <v>119</v>
      </c>
      <c r="B123" s="49" t="s">
        <v>885</v>
      </c>
      <c r="C123" s="40" t="s">
        <v>405</v>
      </c>
      <c r="D123" s="41">
        <v>46035</v>
      </c>
      <c r="E123" s="42" t="s">
        <v>406</v>
      </c>
      <c r="F123" s="40" t="s">
        <v>82</v>
      </c>
      <c r="G123" s="40" t="s">
        <v>83</v>
      </c>
      <c r="H123" s="49" t="s">
        <v>886</v>
      </c>
      <c r="I123" s="40" t="s">
        <v>408</v>
      </c>
      <c r="J123" s="40">
        <v>145872</v>
      </c>
      <c r="K123" s="40">
        <v>65314</v>
      </c>
      <c r="L123" s="40" t="s">
        <v>887</v>
      </c>
      <c r="M123" s="40" t="s">
        <v>87</v>
      </c>
      <c r="N123" s="43">
        <v>80208244</v>
      </c>
      <c r="O123" s="40">
        <v>6</v>
      </c>
      <c r="P123" s="40"/>
      <c r="Q123" s="40"/>
      <c r="R123" s="40"/>
      <c r="S123" s="40"/>
      <c r="T123" s="40"/>
      <c r="U123" s="40"/>
      <c r="V123" s="40"/>
      <c r="W123" s="40"/>
      <c r="X123" s="40" t="s">
        <v>410</v>
      </c>
      <c r="Y123" s="44">
        <v>46041</v>
      </c>
      <c r="Z123" s="44">
        <v>46064</v>
      </c>
      <c r="AA123" s="44">
        <v>46244</v>
      </c>
      <c r="AB123" s="40">
        <v>180</v>
      </c>
      <c r="AC123" s="45">
        <f t="shared" si="5"/>
        <v>6</v>
      </c>
      <c r="AD123" s="46">
        <v>16500000</v>
      </c>
      <c r="AE123" s="47">
        <f t="shared" si="6"/>
        <v>2750000</v>
      </c>
      <c r="AF123" s="48" t="s">
        <v>89</v>
      </c>
      <c r="AG123" s="49">
        <v>92</v>
      </c>
      <c r="AH123" s="44">
        <v>46030</v>
      </c>
      <c r="AI123" s="49">
        <v>1135</v>
      </c>
      <c r="AJ123" s="44">
        <v>46063</v>
      </c>
      <c r="AK123" s="49" t="s">
        <v>411</v>
      </c>
      <c r="AL123" s="49" t="str">
        <f>IFERROR((VLOOKUP($AK123,[2]T_Datos!$B$3:$D$35,2,FALSE)),"Por favor diligenciar")</f>
        <v>Gestores de convivencia en Rafael Uribe Uribe </v>
      </c>
      <c r="AM123" s="49" t="str">
        <f>IFERROR((VLOOKUP($AK123,[2]T_Datos!$B$3:$D$35,3,FALSE)),"Por favor diligenciar")</f>
        <v>O230117459920242710 </v>
      </c>
      <c r="AN123" s="49"/>
      <c r="AO123" s="49"/>
      <c r="AP123" s="44"/>
      <c r="AQ123" s="49"/>
      <c r="AR123" s="44"/>
      <c r="AS123" s="49"/>
      <c r="AT123" s="50"/>
      <c r="AU123" s="49"/>
      <c r="AV123" s="44"/>
      <c r="AW123" s="49"/>
      <c r="AX123" s="45">
        <f t="shared" si="7"/>
        <v>6</v>
      </c>
      <c r="AY123" s="45">
        <f t="shared" si="8"/>
        <v>180</v>
      </c>
      <c r="AZ123" s="51">
        <f t="shared" si="9"/>
        <v>16500000</v>
      </c>
      <c r="BA123" s="40" t="s">
        <v>129</v>
      </c>
      <c r="BB123" s="52" t="s">
        <v>412</v>
      </c>
      <c r="BC123" s="49" t="s">
        <v>413</v>
      </c>
      <c r="BD123" s="49" t="s">
        <v>94</v>
      </c>
      <c r="BE123" s="49" t="s">
        <v>95</v>
      </c>
      <c r="BF123" s="40" t="s">
        <v>814</v>
      </c>
      <c r="BG123" s="49"/>
      <c r="BH123" s="49"/>
      <c r="BI123" s="53" t="s">
        <v>415</v>
      </c>
      <c r="BJ123" s="54">
        <v>46048</v>
      </c>
      <c r="BK123" s="54" t="s">
        <v>416</v>
      </c>
      <c r="BL123" s="54">
        <v>46042</v>
      </c>
      <c r="BM123" s="44">
        <v>46064</v>
      </c>
      <c r="BN123" s="44">
        <v>46244</v>
      </c>
      <c r="BO123" s="55" t="s">
        <v>362</v>
      </c>
      <c r="BP123" s="56" t="s">
        <v>101</v>
      </c>
      <c r="BQ123" s="57">
        <v>20266820001163</v>
      </c>
      <c r="BR123" s="56">
        <v>5</v>
      </c>
    </row>
    <row r="124" spans="1:72" ht="51" customHeight="1" x14ac:dyDescent="0.2">
      <c r="A124">
        <v>120</v>
      </c>
      <c r="B124" s="49" t="s">
        <v>888</v>
      </c>
      <c r="C124" s="40" t="s">
        <v>405</v>
      </c>
      <c r="D124" s="41">
        <v>46035</v>
      </c>
      <c r="E124" s="42" t="s">
        <v>406</v>
      </c>
      <c r="F124" s="40" t="s">
        <v>82</v>
      </c>
      <c r="G124" s="40" t="s">
        <v>83</v>
      </c>
      <c r="H124" s="49" t="s">
        <v>889</v>
      </c>
      <c r="I124" s="40" t="s">
        <v>408</v>
      </c>
      <c r="J124" s="40">
        <v>145872</v>
      </c>
      <c r="K124" s="40">
        <v>65314</v>
      </c>
      <c r="L124" s="40" t="s">
        <v>890</v>
      </c>
      <c r="M124" s="40" t="s">
        <v>87</v>
      </c>
      <c r="N124" s="43">
        <v>1031125762</v>
      </c>
      <c r="O124" s="40">
        <v>5</v>
      </c>
      <c r="P124" s="40"/>
      <c r="Q124" s="40"/>
      <c r="R124" s="40"/>
      <c r="S124" s="40"/>
      <c r="T124" s="40"/>
      <c r="U124" s="40"/>
      <c r="V124" s="40"/>
      <c r="W124" s="40"/>
      <c r="X124" s="40" t="s">
        <v>410</v>
      </c>
      <c r="Y124" s="44">
        <v>46041</v>
      </c>
      <c r="Z124" s="44">
        <v>46058</v>
      </c>
      <c r="AA124" s="44">
        <v>46238</v>
      </c>
      <c r="AB124" s="40">
        <v>180</v>
      </c>
      <c r="AC124" s="45">
        <f t="shared" si="5"/>
        <v>6</v>
      </c>
      <c r="AD124" s="46">
        <v>16500000</v>
      </c>
      <c r="AE124" s="47">
        <f t="shared" si="6"/>
        <v>2750000</v>
      </c>
      <c r="AF124" s="48" t="s">
        <v>89</v>
      </c>
      <c r="AG124" s="49">
        <v>92</v>
      </c>
      <c r="AH124" s="44">
        <v>46030</v>
      </c>
      <c r="AI124" s="49">
        <v>840</v>
      </c>
      <c r="AJ124" s="44">
        <v>46055</v>
      </c>
      <c r="AK124" s="49" t="s">
        <v>411</v>
      </c>
      <c r="AL124" s="49" t="str">
        <f>IFERROR((VLOOKUP($AK124,[2]T_Datos!$B$3:$D$35,2,FALSE)),"Por favor diligenciar")</f>
        <v>Gestores de convivencia en Rafael Uribe Uribe </v>
      </c>
      <c r="AM124" s="49" t="str">
        <f>IFERROR((VLOOKUP($AK124,[2]T_Datos!$B$3:$D$35,3,FALSE)),"Por favor diligenciar")</f>
        <v>O230117459920242710 </v>
      </c>
      <c r="AN124" s="49"/>
      <c r="AO124" s="49"/>
      <c r="AP124" s="44"/>
      <c r="AQ124" s="49"/>
      <c r="AR124" s="44"/>
      <c r="AS124" s="49"/>
      <c r="AT124" s="50"/>
      <c r="AU124" s="49"/>
      <c r="AV124" s="44"/>
      <c r="AW124" s="49"/>
      <c r="AX124" s="45">
        <f t="shared" si="7"/>
        <v>6</v>
      </c>
      <c r="AY124" s="45">
        <f t="shared" si="8"/>
        <v>180</v>
      </c>
      <c r="AZ124" s="51">
        <f t="shared" si="9"/>
        <v>16500000</v>
      </c>
      <c r="BA124" s="40" t="s">
        <v>129</v>
      </c>
      <c r="BB124" s="52" t="s">
        <v>412</v>
      </c>
      <c r="BC124" s="49" t="s">
        <v>413</v>
      </c>
      <c r="BD124" s="49" t="s">
        <v>94</v>
      </c>
      <c r="BE124" s="49" t="s">
        <v>95</v>
      </c>
      <c r="BF124" s="40" t="s">
        <v>814</v>
      </c>
      <c r="BG124" s="49"/>
      <c r="BH124" s="49"/>
      <c r="BI124" s="53" t="s">
        <v>415</v>
      </c>
      <c r="BJ124" s="54">
        <v>46048</v>
      </c>
      <c r="BK124" s="54" t="s">
        <v>416</v>
      </c>
      <c r="BL124" s="54">
        <v>46041</v>
      </c>
      <c r="BM124" s="44">
        <v>46058</v>
      </c>
      <c r="BN124" s="44">
        <v>46238</v>
      </c>
      <c r="BO124" s="55" t="s">
        <v>362</v>
      </c>
      <c r="BP124" s="56" t="s">
        <v>101</v>
      </c>
      <c r="BQ124" s="57">
        <v>20266820001163</v>
      </c>
      <c r="BR124" s="56">
        <v>5</v>
      </c>
    </row>
    <row r="125" spans="1:72" ht="51" customHeight="1" x14ac:dyDescent="0.2">
      <c r="A125" s="107">
        <v>121</v>
      </c>
      <c r="B125" s="49" t="s">
        <v>891</v>
      </c>
      <c r="C125" s="40" t="s">
        <v>405</v>
      </c>
      <c r="D125" s="41">
        <v>46035</v>
      </c>
      <c r="E125" s="42" t="s">
        <v>406</v>
      </c>
      <c r="F125" s="40" t="s">
        <v>82</v>
      </c>
      <c r="G125" s="40" t="s">
        <v>83</v>
      </c>
      <c r="H125" s="49" t="s">
        <v>892</v>
      </c>
      <c r="I125" s="40" t="s">
        <v>408</v>
      </c>
      <c r="J125" s="40">
        <v>145872</v>
      </c>
      <c r="K125" s="40">
        <v>65314</v>
      </c>
      <c r="L125" s="40" t="s">
        <v>893</v>
      </c>
      <c r="M125" s="40" t="s">
        <v>87</v>
      </c>
      <c r="N125" s="43">
        <v>1002024801</v>
      </c>
      <c r="O125" s="40">
        <v>5</v>
      </c>
      <c r="P125" s="40"/>
      <c r="Q125" s="40"/>
      <c r="R125" s="40"/>
      <c r="S125" s="40"/>
      <c r="T125" s="40"/>
      <c r="U125" s="40"/>
      <c r="V125" s="40"/>
      <c r="W125" s="40"/>
      <c r="X125" s="40" t="s">
        <v>410</v>
      </c>
      <c r="Y125" s="44">
        <v>46041</v>
      </c>
      <c r="Z125" s="44">
        <v>46058</v>
      </c>
      <c r="AA125" s="44">
        <v>46238</v>
      </c>
      <c r="AB125" s="40">
        <v>180</v>
      </c>
      <c r="AC125" s="45">
        <f t="shared" si="5"/>
        <v>6</v>
      </c>
      <c r="AD125" s="46">
        <v>16500000</v>
      </c>
      <c r="AE125" s="47">
        <f t="shared" si="6"/>
        <v>2750000</v>
      </c>
      <c r="AF125" s="48" t="s">
        <v>89</v>
      </c>
      <c r="AG125" s="49">
        <v>92</v>
      </c>
      <c r="AH125" s="44">
        <v>46030</v>
      </c>
      <c r="AI125" s="49">
        <v>841</v>
      </c>
      <c r="AJ125" s="44">
        <v>46055</v>
      </c>
      <c r="AK125" s="49" t="s">
        <v>411</v>
      </c>
      <c r="AL125" s="49" t="str">
        <f>IFERROR((VLOOKUP($AK125,[2]T_Datos!$B$3:$D$35,2,FALSE)),"Por favor diligenciar")</f>
        <v>Gestores de convivencia en Rafael Uribe Uribe </v>
      </c>
      <c r="AM125" s="49" t="str">
        <f>IFERROR((VLOOKUP($AK125,[2]T_Datos!$B$3:$D$35,3,FALSE)),"Por favor diligenciar")</f>
        <v>O230117459920242710 </v>
      </c>
      <c r="AN125" s="49"/>
      <c r="AO125" s="49"/>
      <c r="AP125" s="44"/>
      <c r="AQ125" s="49"/>
      <c r="AR125" s="44"/>
      <c r="AS125" s="49"/>
      <c r="AT125" s="50"/>
      <c r="AU125" s="49"/>
      <c r="AV125" s="44"/>
      <c r="AW125" s="49"/>
      <c r="AX125" s="45">
        <f t="shared" si="7"/>
        <v>6</v>
      </c>
      <c r="AY125" s="45">
        <f t="shared" si="8"/>
        <v>180</v>
      </c>
      <c r="AZ125" s="51">
        <f t="shared" si="9"/>
        <v>16500000</v>
      </c>
      <c r="BA125" s="40" t="s">
        <v>129</v>
      </c>
      <c r="BB125" s="52" t="s">
        <v>412</v>
      </c>
      <c r="BC125" s="49" t="s">
        <v>413</v>
      </c>
      <c r="BD125" s="49" t="s">
        <v>94</v>
      </c>
      <c r="BE125" s="49" t="s">
        <v>95</v>
      </c>
      <c r="BF125" s="40" t="s">
        <v>814</v>
      </c>
      <c r="BG125" s="49"/>
      <c r="BH125" s="49"/>
      <c r="BI125" s="53" t="s">
        <v>415</v>
      </c>
      <c r="BJ125" s="54">
        <v>46048</v>
      </c>
      <c r="BK125" s="54" t="s">
        <v>416</v>
      </c>
      <c r="BL125" s="54">
        <v>46041</v>
      </c>
      <c r="BM125" s="44">
        <v>46058</v>
      </c>
      <c r="BN125" s="44">
        <v>46238</v>
      </c>
      <c r="BO125" s="55" t="s">
        <v>362</v>
      </c>
      <c r="BP125" s="56" t="s">
        <v>101</v>
      </c>
      <c r="BQ125" s="57">
        <v>20266820001163</v>
      </c>
      <c r="BR125" s="56">
        <v>5</v>
      </c>
    </row>
    <row r="126" spans="1:72" ht="51" customHeight="1" x14ac:dyDescent="0.2">
      <c r="A126">
        <v>122</v>
      </c>
      <c r="B126" s="49" t="s">
        <v>894</v>
      </c>
      <c r="C126" s="40" t="s">
        <v>405</v>
      </c>
      <c r="D126" s="41">
        <v>46035</v>
      </c>
      <c r="E126" s="42" t="s">
        <v>406</v>
      </c>
      <c r="F126" s="40" t="s">
        <v>82</v>
      </c>
      <c r="G126" s="40" t="s">
        <v>83</v>
      </c>
      <c r="H126" s="49" t="s">
        <v>895</v>
      </c>
      <c r="I126" s="40" t="s">
        <v>408</v>
      </c>
      <c r="J126" s="40">
        <v>145872</v>
      </c>
      <c r="K126" s="40">
        <v>65314</v>
      </c>
      <c r="L126" s="40" t="s">
        <v>896</v>
      </c>
      <c r="M126" s="40" t="s">
        <v>87</v>
      </c>
      <c r="N126" s="43">
        <v>52035152</v>
      </c>
      <c r="O126" s="40">
        <v>1</v>
      </c>
      <c r="P126" s="40"/>
      <c r="Q126" s="40"/>
      <c r="R126" s="40"/>
      <c r="S126" s="40"/>
      <c r="T126" s="40"/>
      <c r="U126" s="40"/>
      <c r="V126" s="40"/>
      <c r="W126" s="40"/>
      <c r="X126" s="40" t="s">
        <v>410</v>
      </c>
      <c r="Y126" s="44">
        <v>46041</v>
      </c>
      <c r="Z126" s="44">
        <v>46058</v>
      </c>
      <c r="AA126" s="44">
        <v>46238</v>
      </c>
      <c r="AB126" s="40">
        <v>180</v>
      </c>
      <c r="AC126" s="45">
        <f t="shared" si="5"/>
        <v>6</v>
      </c>
      <c r="AD126" s="46">
        <v>16500000</v>
      </c>
      <c r="AE126" s="47">
        <f t="shared" si="6"/>
        <v>2750000</v>
      </c>
      <c r="AF126" s="48" t="s">
        <v>89</v>
      </c>
      <c r="AG126" s="49">
        <v>92</v>
      </c>
      <c r="AH126" s="44">
        <v>46030</v>
      </c>
      <c r="AI126" s="49">
        <v>789</v>
      </c>
      <c r="AJ126" s="44">
        <v>46055</v>
      </c>
      <c r="AK126" s="49" t="s">
        <v>411</v>
      </c>
      <c r="AL126" s="49" t="str">
        <f>IFERROR((VLOOKUP($AK126,[2]T_Datos!$B$3:$D$35,2,FALSE)),"Por favor diligenciar")</f>
        <v>Gestores de convivencia en Rafael Uribe Uribe </v>
      </c>
      <c r="AM126" s="49" t="str">
        <f>IFERROR((VLOOKUP($AK126,[2]T_Datos!$B$3:$D$35,3,FALSE)),"Por favor diligenciar")</f>
        <v>O230117459920242710 </v>
      </c>
      <c r="AN126" s="49"/>
      <c r="AO126" s="49"/>
      <c r="AP126" s="44"/>
      <c r="AQ126" s="49"/>
      <c r="AR126" s="44"/>
      <c r="AS126" s="49"/>
      <c r="AT126" s="50"/>
      <c r="AU126" s="49"/>
      <c r="AV126" s="44"/>
      <c r="AW126" s="49"/>
      <c r="AX126" s="45">
        <f t="shared" si="7"/>
        <v>6</v>
      </c>
      <c r="AY126" s="45">
        <f t="shared" si="8"/>
        <v>180</v>
      </c>
      <c r="AZ126" s="51">
        <f t="shared" si="9"/>
        <v>16500000</v>
      </c>
      <c r="BA126" s="40" t="s">
        <v>129</v>
      </c>
      <c r="BB126" s="52" t="s">
        <v>412</v>
      </c>
      <c r="BC126" s="49" t="s">
        <v>413</v>
      </c>
      <c r="BD126" s="49" t="s">
        <v>94</v>
      </c>
      <c r="BE126" s="49" t="s">
        <v>95</v>
      </c>
      <c r="BF126" s="40" t="s">
        <v>814</v>
      </c>
      <c r="BG126" s="49"/>
      <c r="BH126" s="49"/>
      <c r="BI126" s="53" t="s">
        <v>415</v>
      </c>
      <c r="BJ126" s="54">
        <v>46048</v>
      </c>
      <c r="BK126" s="54" t="s">
        <v>416</v>
      </c>
      <c r="BL126" s="54">
        <v>46041</v>
      </c>
      <c r="BM126" s="44">
        <v>46058</v>
      </c>
      <c r="BN126" s="44">
        <v>46238</v>
      </c>
      <c r="BO126" s="55" t="s">
        <v>362</v>
      </c>
      <c r="BP126" s="56" t="s">
        <v>101</v>
      </c>
      <c r="BQ126" s="57">
        <v>20266820001163</v>
      </c>
      <c r="BR126" s="56">
        <v>5</v>
      </c>
    </row>
    <row r="127" spans="1:72" ht="51" customHeight="1" x14ac:dyDescent="0.2">
      <c r="A127">
        <v>123</v>
      </c>
      <c r="B127" s="49" t="s">
        <v>897</v>
      </c>
      <c r="C127" s="40" t="s">
        <v>405</v>
      </c>
      <c r="D127" s="41">
        <v>46035</v>
      </c>
      <c r="E127" s="42" t="s">
        <v>406</v>
      </c>
      <c r="F127" s="40" t="s">
        <v>82</v>
      </c>
      <c r="G127" s="40" t="s">
        <v>83</v>
      </c>
      <c r="H127" s="49" t="s">
        <v>898</v>
      </c>
      <c r="I127" s="40" t="s">
        <v>408</v>
      </c>
      <c r="J127" s="40">
        <v>145872</v>
      </c>
      <c r="K127" s="40">
        <v>65314</v>
      </c>
      <c r="L127" s="40" t="s">
        <v>899</v>
      </c>
      <c r="M127" s="40" t="s">
        <v>87</v>
      </c>
      <c r="N127" s="43">
        <v>1013579544</v>
      </c>
      <c r="O127" s="40">
        <v>9</v>
      </c>
      <c r="P127" s="40"/>
      <c r="Q127" s="40"/>
      <c r="R127" s="40"/>
      <c r="S127" s="40"/>
      <c r="T127" s="40"/>
      <c r="U127" s="40"/>
      <c r="V127" s="40"/>
      <c r="W127" s="40"/>
      <c r="X127" s="40" t="s">
        <v>410</v>
      </c>
      <c r="Y127" s="44">
        <v>46041</v>
      </c>
      <c r="Z127" s="44">
        <v>46058</v>
      </c>
      <c r="AA127" s="44">
        <v>46238</v>
      </c>
      <c r="AB127" s="40">
        <v>180</v>
      </c>
      <c r="AC127" s="45">
        <f t="shared" si="5"/>
        <v>6</v>
      </c>
      <c r="AD127" s="46">
        <v>16500000</v>
      </c>
      <c r="AE127" s="47">
        <f t="shared" si="6"/>
        <v>2750000</v>
      </c>
      <c r="AF127" s="48" t="s">
        <v>89</v>
      </c>
      <c r="AG127" s="49">
        <v>92</v>
      </c>
      <c r="AH127" s="44">
        <v>46030</v>
      </c>
      <c r="AI127" s="49">
        <v>797</v>
      </c>
      <c r="AJ127" s="44">
        <v>46055</v>
      </c>
      <c r="AK127" s="49" t="s">
        <v>411</v>
      </c>
      <c r="AL127" s="49" t="str">
        <f>IFERROR((VLOOKUP($AK127,[2]T_Datos!$B$3:$D$35,2,FALSE)),"Por favor diligenciar")</f>
        <v>Gestores de convivencia en Rafael Uribe Uribe </v>
      </c>
      <c r="AM127" s="49" t="str">
        <f>IFERROR((VLOOKUP($AK127,[2]T_Datos!$B$3:$D$35,3,FALSE)),"Por favor diligenciar")</f>
        <v>O230117459920242710 </v>
      </c>
      <c r="AN127" s="49"/>
      <c r="AO127" s="49"/>
      <c r="AP127" s="44"/>
      <c r="AQ127" s="49"/>
      <c r="AR127" s="44"/>
      <c r="AS127" s="49"/>
      <c r="AT127" s="50"/>
      <c r="AU127" s="49"/>
      <c r="AV127" s="44"/>
      <c r="AW127" s="49"/>
      <c r="AX127" s="45">
        <f t="shared" si="7"/>
        <v>6</v>
      </c>
      <c r="AY127" s="45">
        <f t="shared" si="8"/>
        <v>180</v>
      </c>
      <c r="AZ127" s="51">
        <f t="shared" si="9"/>
        <v>16500000</v>
      </c>
      <c r="BA127" s="40" t="s">
        <v>129</v>
      </c>
      <c r="BB127" s="52" t="s">
        <v>412</v>
      </c>
      <c r="BC127" s="49" t="s">
        <v>413</v>
      </c>
      <c r="BD127" s="49" t="s">
        <v>94</v>
      </c>
      <c r="BE127" s="49" t="s">
        <v>95</v>
      </c>
      <c r="BF127" s="40" t="s">
        <v>814</v>
      </c>
      <c r="BG127" s="49"/>
      <c r="BH127" s="49"/>
      <c r="BI127" s="53" t="s">
        <v>415</v>
      </c>
      <c r="BJ127" s="54">
        <v>46048</v>
      </c>
      <c r="BK127" s="54" t="s">
        <v>416</v>
      </c>
      <c r="BL127" s="44">
        <v>46058</v>
      </c>
      <c r="BM127" s="44">
        <v>46238</v>
      </c>
      <c r="BN127" s="44">
        <v>46238</v>
      </c>
      <c r="BO127" s="55" t="s">
        <v>362</v>
      </c>
      <c r="BP127" s="56" t="s">
        <v>101</v>
      </c>
      <c r="BQ127" s="57">
        <v>20266820001163</v>
      </c>
      <c r="BR127" s="56">
        <v>5</v>
      </c>
    </row>
    <row r="128" spans="1:72" ht="51" customHeight="1" x14ac:dyDescent="0.2">
      <c r="A128" s="107">
        <v>124</v>
      </c>
      <c r="B128" s="40" t="s">
        <v>900</v>
      </c>
      <c r="C128" s="40" t="s">
        <v>734</v>
      </c>
      <c r="D128" s="41">
        <v>46037</v>
      </c>
      <c r="E128" s="42" t="s">
        <v>735</v>
      </c>
      <c r="F128" s="40" t="s">
        <v>82</v>
      </c>
      <c r="G128" s="40" t="s">
        <v>83</v>
      </c>
      <c r="H128" s="40" t="s">
        <v>901</v>
      </c>
      <c r="I128" s="40" t="s">
        <v>737</v>
      </c>
      <c r="J128" s="40">
        <v>148257</v>
      </c>
      <c r="K128" s="40">
        <v>68562</v>
      </c>
      <c r="L128" s="40" t="s">
        <v>902</v>
      </c>
      <c r="M128" s="40" t="s">
        <v>87</v>
      </c>
      <c r="N128" s="43">
        <v>1024469143</v>
      </c>
      <c r="O128" s="40">
        <v>7</v>
      </c>
      <c r="P128" s="40"/>
      <c r="Q128" s="40"/>
      <c r="R128" s="40"/>
      <c r="S128" s="40"/>
      <c r="T128" s="40"/>
      <c r="U128" s="40"/>
      <c r="V128" s="40"/>
      <c r="W128" s="40"/>
      <c r="X128" s="40" t="s">
        <v>739</v>
      </c>
      <c r="Y128" s="44">
        <v>46039</v>
      </c>
      <c r="Z128" s="44">
        <v>46064</v>
      </c>
      <c r="AA128" s="44">
        <v>46366</v>
      </c>
      <c r="AB128" s="40">
        <v>300</v>
      </c>
      <c r="AC128" s="45">
        <f t="shared" si="5"/>
        <v>10</v>
      </c>
      <c r="AD128" s="46">
        <v>62000000</v>
      </c>
      <c r="AE128" s="47">
        <f t="shared" si="6"/>
        <v>6200000</v>
      </c>
      <c r="AF128" s="48" t="s">
        <v>89</v>
      </c>
      <c r="AG128" s="49">
        <v>113</v>
      </c>
      <c r="AH128" s="44">
        <v>46030</v>
      </c>
      <c r="AI128" s="49">
        <v>774</v>
      </c>
      <c r="AJ128" s="44">
        <v>46055</v>
      </c>
      <c r="AK128" s="49" t="s">
        <v>729</v>
      </c>
      <c r="AL128" s="49" t="str">
        <f>IFERROR((VLOOKUP($AK128,[2]T_Datos!$B$3:$D$35,2,FALSE)),"Por favor diligenciar")</f>
        <v>Menos pobreza y más equidad en Rafael Uribe Uribe </v>
      </c>
      <c r="AM128" s="49" t="str">
        <f>IFERROR((VLOOKUP($AK128,[2]T_Datos!$B$3:$D$35,3,FALSE)),"Por favor diligenciar")</f>
        <v>O230117459920242256 </v>
      </c>
      <c r="AN128" s="49"/>
      <c r="AO128" s="49"/>
      <c r="AP128" s="44"/>
      <c r="AQ128" s="49"/>
      <c r="AR128" s="44"/>
      <c r="AS128" s="49"/>
      <c r="AT128" s="50"/>
      <c r="AU128" s="49"/>
      <c r="AV128" s="44"/>
      <c r="AW128" s="49"/>
      <c r="AX128" s="45">
        <f t="shared" si="7"/>
        <v>10</v>
      </c>
      <c r="AY128" s="45">
        <f t="shared" si="8"/>
        <v>300</v>
      </c>
      <c r="AZ128" s="51">
        <f t="shared" si="9"/>
        <v>62000000</v>
      </c>
      <c r="BA128" s="40" t="s">
        <v>91</v>
      </c>
      <c r="BB128" s="52" t="s">
        <v>727</v>
      </c>
      <c r="BC128" s="49" t="s">
        <v>730</v>
      </c>
      <c r="BD128" s="49" t="s">
        <v>94</v>
      </c>
      <c r="BE128" s="49" t="s">
        <v>95</v>
      </c>
      <c r="BF128" s="40" t="s">
        <v>731</v>
      </c>
      <c r="BG128" s="49"/>
      <c r="BH128" s="49"/>
      <c r="BI128" s="53" t="s">
        <v>740</v>
      </c>
      <c r="BJ128" s="54">
        <v>46050</v>
      </c>
      <c r="BK128" s="54" t="s">
        <v>354</v>
      </c>
      <c r="BL128" s="54">
        <v>46040</v>
      </c>
      <c r="BM128" s="44">
        <v>46064</v>
      </c>
      <c r="BN128" s="44">
        <v>46366</v>
      </c>
      <c r="BO128" s="55" t="s">
        <v>100</v>
      </c>
      <c r="BP128" s="56" t="s">
        <v>101</v>
      </c>
      <c r="BQ128" s="57">
        <v>20266820001213</v>
      </c>
      <c r="BR128" s="56">
        <v>3</v>
      </c>
    </row>
    <row r="129" spans="1:71" ht="51" customHeight="1" x14ac:dyDescent="0.2">
      <c r="A129">
        <v>125</v>
      </c>
      <c r="B129" s="40" t="s">
        <v>903</v>
      </c>
      <c r="C129" s="40" t="s">
        <v>734</v>
      </c>
      <c r="D129" s="41">
        <v>46037</v>
      </c>
      <c r="E129" s="42" t="s">
        <v>735</v>
      </c>
      <c r="F129" s="40" t="s">
        <v>82</v>
      </c>
      <c r="G129" s="40" t="s">
        <v>83</v>
      </c>
      <c r="H129" s="40" t="s">
        <v>904</v>
      </c>
      <c r="I129" s="40" t="s">
        <v>737</v>
      </c>
      <c r="J129" s="40">
        <v>148257</v>
      </c>
      <c r="K129" s="40">
        <v>68562</v>
      </c>
      <c r="L129" s="40" t="s">
        <v>905</v>
      </c>
      <c r="M129" s="40" t="s">
        <v>87</v>
      </c>
      <c r="N129" s="43">
        <v>53011633</v>
      </c>
      <c r="O129" s="40">
        <v>2</v>
      </c>
      <c r="P129" s="40"/>
      <c r="Q129" s="40"/>
      <c r="R129" s="40"/>
      <c r="S129" s="40"/>
      <c r="T129" s="40"/>
      <c r="U129" s="40"/>
      <c r="V129" s="40"/>
      <c r="W129" s="40"/>
      <c r="X129" s="40" t="s">
        <v>739</v>
      </c>
      <c r="Y129" s="44">
        <v>46039</v>
      </c>
      <c r="Z129" s="44">
        <v>46063</v>
      </c>
      <c r="AA129" s="44">
        <v>46365</v>
      </c>
      <c r="AB129" s="40">
        <v>300</v>
      </c>
      <c r="AC129" s="45">
        <f t="shared" si="5"/>
        <v>10</v>
      </c>
      <c r="AD129" s="46">
        <v>62000000</v>
      </c>
      <c r="AE129" s="47">
        <f t="shared" si="6"/>
        <v>6200000</v>
      </c>
      <c r="AF129" s="48" t="s">
        <v>89</v>
      </c>
      <c r="AG129" s="49">
        <v>113</v>
      </c>
      <c r="AH129" s="44">
        <v>46030</v>
      </c>
      <c r="AI129" s="49">
        <v>779</v>
      </c>
      <c r="AJ129" s="44">
        <v>46055</v>
      </c>
      <c r="AK129" s="49" t="s">
        <v>729</v>
      </c>
      <c r="AL129" s="49" t="str">
        <f>IFERROR((VLOOKUP($AK129,[2]T_Datos!$B$3:$D$35,2,FALSE)),"Por favor diligenciar")</f>
        <v>Menos pobreza y más equidad en Rafael Uribe Uribe </v>
      </c>
      <c r="AM129" s="49" t="str">
        <f>IFERROR((VLOOKUP($AK129,[2]T_Datos!$B$3:$D$35,3,FALSE)),"Por favor diligenciar")</f>
        <v>O230117459920242256 </v>
      </c>
      <c r="AN129" s="49"/>
      <c r="AO129" s="49"/>
      <c r="AP129" s="44"/>
      <c r="AQ129" s="49"/>
      <c r="AR129" s="44"/>
      <c r="AS129" s="49"/>
      <c r="AT129" s="50"/>
      <c r="AU129" s="49"/>
      <c r="AV129" s="44"/>
      <c r="AW129" s="49"/>
      <c r="AX129" s="45">
        <f t="shared" si="7"/>
        <v>10</v>
      </c>
      <c r="AY129" s="45">
        <f t="shared" si="8"/>
        <v>300</v>
      </c>
      <c r="AZ129" s="51">
        <f t="shared" si="9"/>
        <v>62000000</v>
      </c>
      <c r="BA129" s="40" t="s">
        <v>91</v>
      </c>
      <c r="BB129" s="52" t="s">
        <v>727</v>
      </c>
      <c r="BC129" s="49" t="s">
        <v>730</v>
      </c>
      <c r="BD129" s="49" t="s">
        <v>94</v>
      </c>
      <c r="BE129" s="49" t="s">
        <v>95</v>
      </c>
      <c r="BF129" s="40" t="s">
        <v>731</v>
      </c>
      <c r="BG129" s="49"/>
      <c r="BH129" s="49"/>
      <c r="BI129" s="53" t="s">
        <v>740</v>
      </c>
      <c r="BJ129" s="54">
        <v>46041</v>
      </c>
      <c r="BK129" s="54" t="s">
        <v>354</v>
      </c>
      <c r="BL129" s="54">
        <v>46039</v>
      </c>
      <c r="BM129" s="44">
        <v>46063</v>
      </c>
      <c r="BN129" s="44">
        <v>46365</v>
      </c>
      <c r="BO129" s="55" t="s">
        <v>100</v>
      </c>
      <c r="BP129" s="56" t="s">
        <v>101</v>
      </c>
      <c r="BQ129" s="57">
        <v>20266820001213</v>
      </c>
      <c r="BR129" s="56">
        <v>3</v>
      </c>
    </row>
    <row r="130" spans="1:71" ht="51" customHeight="1" x14ac:dyDescent="0.2">
      <c r="A130">
        <v>126</v>
      </c>
      <c r="B130" s="40" t="s">
        <v>906</v>
      </c>
      <c r="C130" s="40" t="s">
        <v>734</v>
      </c>
      <c r="D130" s="41">
        <v>46037</v>
      </c>
      <c r="E130" s="42" t="s">
        <v>735</v>
      </c>
      <c r="F130" s="40" t="s">
        <v>82</v>
      </c>
      <c r="G130" s="40" t="s">
        <v>83</v>
      </c>
      <c r="H130" s="40" t="s">
        <v>907</v>
      </c>
      <c r="I130" s="40" t="s">
        <v>737</v>
      </c>
      <c r="J130" s="40">
        <v>148257</v>
      </c>
      <c r="K130" s="40">
        <v>68562</v>
      </c>
      <c r="L130" s="40" t="s">
        <v>908</v>
      </c>
      <c r="M130" s="40" t="s">
        <v>87</v>
      </c>
      <c r="N130" s="43">
        <v>1022942908</v>
      </c>
      <c r="O130" s="40">
        <v>5</v>
      </c>
      <c r="P130" s="40"/>
      <c r="Q130" s="40"/>
      <c r="R130" s="40"/>
      <c r="S130" s="40"/>
      <c r="T130" s="40"/>
      <c r="U130" s="40"/>
      <c r="V130" s="40"/>
      <c r="W130" s="40"/>
      <c r="X130" s="40" t="s">
        <v>739</v>
      </c>
      <c r="Y130" s="44">
        <v>46039</v>
      </c>
      <c r="Z130" s="44">
        <v>46063</v>
      </c>
      <c r="AA130" s="44">
        <v>46365</v>
      </c>
      <c r="AB130" s="40">
        <v>300</v>
      </c>
      <c r="AC130" s="45">
        <f t="shared" si="5"/>
        <v>10</v>
      </c>
      <c r="AD130" s="46">
        <v>62000000</v>
      </c>
      <c r="AE130" s="47">
        <f t="shared" si="6"/>
        <v>6200000</v>
      </c>
      <c r="AF130" s="48" t="s">
        <v>89</v>
      </c>
      <c r="AG130" s="49">
        <v>113</v>
      </c>
      <c r="AH130" s="44">
        <v>46030</v>
      </c>
      <c r="AI130" s="49">
        <v>751</v>
      </c>
      <c r="AJ130" s="44">
        <v>46055</v>
      </c>
      <c r="AK130" s="49" t="s">
        <v>729</v>
      </c>
      <c r="AL130" s="49" t="str">
        <f>IFERROR((VLOOKUP($AK130,[2]T_Datos!$B$3:$D$35,2,FALSE)),"Por favor diligenciar")</f>
        <v>Menos pobreza y más equidad en Rafael Uribe Uribe </v>
      </c>
      <c r="AM130" s="49" t="str">
        <f>IFERROR((VLOOKUP($AK130,[2]T_Datos!$B$3:$D$35,3,FALSE)),"Por favor diligenciar")</f>
        <v>O230117459920242256 </v>
      </c>
      <c r="AN130" s="49"/>
      <c r="AO130" s="49"/>
      <c r="AP130" s="44"/>
      <c r="AQ130" s="49"/>
      <c r="AR130" s="44"/>
      <c r="AS130" s="49"/>
      <c r="AT130" s="50"/>
      <c r="AU130" s="49"/>
      <c r="AV130" s="44"/>
      <c r="AW130" s="49"/>
      <c r="AX130" s="45">
        <f t="shared" si="7"/>
        <v>10</v>
      </c>
      <c r="AY130" s="45">
        <f t="shared" si="8"/>
        <v>300</v>
      </c>
      <c r="AZ130" s="51">
        <f t="shared" si="9"/>
        <v>62000000</v>
      </c>
      <c r="BA130" s="40" t="s">
        <v>91</v>
      </c>
      <c r="BB130" s="52" t="s">
        <v>727</v>
      </c>
      <c r="BC130" s="49" t="s">
        <v>730</v>
      </c>
      <c r="BD130" s="49" t="s">
        <v>94</v>
      </c>
      <c r="BE130" s="49" t="s">
        <v>95</v>
      </c>
      <c r="BF130" s="40" t="s">
        <v>731</v>
      </c>
      <c r="BG130" s="49"/>
      <c r="BH130" s="49"/>
      <c r="BI130" s="53" t="s">
        <v>740</v>
      </c>
      <c r="BJ130" s="54">
        <v>46041</v>
      </c>
      <c r="BK130" s="54" t="s">
        <v>354</v>
      </c>
      <c r="BL130" s="54">
        <v>46039</v>
      </c>
      <c r="BM130" s="44">
        <v>46063</v>
      </c>
      <c r="BN130" s="44">
        <v>46365</v>
      </c>
      <c r="BO130" s="55" t="s">
        <v>100</v>
      </c>
      <c r="BP130" s="56" t="s">
        <v>101</v>
      </c>
      <c r="BQ130" s="57">
        <v>20266820001213</v>
      </c>
      <c r="BR130" s="56">
        <v>3</v>
      </c>
    </row>
    <row r="131" spans="1:71" ht="51" customHeight="1" x14ac:dyDescent="0.2">
      <c r="A131" s="107">
        <v>127</v>
      </c>
      <c r="B131" s="40" t="s">
        <v>909</v>
      </c>
      <c r="C131" s="40" t="s">
        <v>734</v>
      </c>
      <c r="D131" s="41">
        <v>46037</v>
      </c>
      <c r="E131" s="42" t="s">
        <v>735</v>
      </c>
      <c r="F131" s="40" t="s">
        <v>82</v>
      </c>
      <c r="G131" s="40" t="s">
        <v>83</v>
      </c>
      <c r="H131" s="40" t="s">
        <v>910</v>
      </c>
      <c r="I131" s="40" t="s">
        <v>737</v>
      </c>
      <c r="J131" s="40">
        <v>148257</v>
      </c>
      <c r="K131" s="40">
        <v>68562</v>
      </c>
      <c r="L131" s="40" t="s">
        <v>911</v>
      </c>
      <c r="M131" s="40" t="s">
        <v>87</v>
      </c>
      <c r="N131" s="43">
        <v>1112468077</v>
      </c>
      <c r="O131" s="40">
        <v>3</v>
      </c>
      <c r="P131" s="40"/>
      <c r="Q131" s="40"/>
      <c r="R131" s="40"/>
      <c r="S131" s="40"/>
      <c r="T131" s="40"/>
      <c r="U131" s="40"/>
      <c r="V131" s="40"/>
      <c r="W131" s="40"/>
      <c r="X131" s="40" t="s">
        <v>739</v>
      </c>
      <c r="Y131" s="44">
        <v>46039</v>
      </c>
      <c r="Z131" s="44">
        <v>46064</v>
      </c>
      <c r="AA131" s="44">
        <v>46366</v>
      </c>
      <c r="AB131" s="40">
        <v>300</v>
      </c>
      <c r="AC131" s="45">
        <f t="shared" si="5"/>
        <v>10</v>
      </c>
      <c r="AD131" s="46">
        <v>62000000</v>
      </c>
      <c r="AE131" s="47">
        <f t="shared" si="6"/>
        <v>6200000</v>
      </c>
      <c r="AF131" s="48" t="s">
        <v>89</v>
      </c>
      <c r="AG131" s="49">
        <v>113</v>
      </c>
      <c r="AH131" s="44">
        <v>46030</v>
      </c>
      <c r="AI131" s="49">
        <v>778</v>
      </c>
      <c r="AJ131" s="44">
        <v>46055</v>
      </c>
      <c r="AK131" s="49" t="s">
        <v>729</v>
      </c>
      <c r="AL131" s="49" t="str">
        <f>IFERROR((VLOOKUP($AK131,[2]T_Datos!$B$3:$D$35,2,FALSE)),"Por favor diligenciar")</f>
        <v>Menos pobreza y más equidad en Rafael Uribe Uribe </v>
      </c>
      <c r="AM131" s="49" t="str">
        <f>IFERROR((VLOOKUP($AK131,[2]T_Datos!$B$3:$D$35,3,FALSE)),"Por favor diligenciar")</f>
        <v>O230117459920242256 </v>
      </c>
      <c r="AN131" s="49"/>
      <c r="AO131" s="49"/>
      <c r="AP131" s="44"/>
      <c r="AQ131" s="49"/>
      <c r="AR131" s="44"/>
      <c r="AS131" s="49"/>
      <c r="AT131" s="50"/>
      <c r="AU131" s="49"/>
      <c r="AV131" s="44"/>
      <c r="AW131" s="49"/>
      <c r="AX131" s="45">
        <f t="shared" si="7"/>
        <v>10</v>
      </c>
      <c r="AY131" s="45">
        <f t="shared" si="8"/>
        <v>300</v>
      </c>
      <c r="AZ131" s="51">
        <f t="shared" si="9"/>
        <v>62000000</v>
      </c>
      <c r="BA131" s="40" t="s">
        <v>91</v>
      </c>
      <c r="BB131" s="52" t="s">
        <v>727</v>
      </c>
      <c r="BC131" s="49" t="s">
        <v>730</v>
      </c>
      <c r="BD131" s="49" t="s">
        <v>94</v>
      </c>
      <c r="BE131" s="49" t="s">
        <v>95</v>
      </c>
      <c r="BF131" s="40" t="s">
        <v>731</v>
      </c>
      <c r="BG131" s="49"/>
      <c r="BH131" s="49"/>
      <c r="BI131" s="53" t="s">
        <v>740</v>
      </c>
      <c r="BJ131" s="54">
        <v>46041</v>
      </c>
      <c r="BK131" s="54" t="s">
        <v>354</v>
      </c>
      <c r="BL131" s="54">
        <v>46042</v>
      </c>
      <c r="BM131" s="44">
        <v>46064</v>
      </c>
      <c r="BN131" s="44">
        <v>46366</v>
      </c>
      <c r="BO131" s="55" t="s">
        <v>100</v>
      </c>
      <c r="BP131" s="56" t="s">
        <v>101</v>
      </c>
      <c r="BQ131" s="57">
        <v>20266820001213</v>
      </c>
      <c r="BR131" s="56">
        <v>3</v>
      </c>
    </row>
    <row r="132" spans="1:71" ht="51" customHeight="1" x14ac:dyDescent="0.2">
      <c r="A132">
        <v>128</v>
      </c>
      <c r="B132" s="40" t="s">
        <v>912</v>
      </c>
      <c r="C132" s="40" t="s">
        <v>913</v>
      </c>
      <c r="D132" s="41">
        <v>46038</v>
      </c>
      <c r="E132" s="42" t="s">
        <v>914</v>
      </c>
      <c r="F132" s="40" t="s">
        <v>82</v>
      </c>
      <c r="G132" s="40" t="s">
        <v>83</v>
      </c>
      <c r="H132" s="40" t="s">
        <v>915</v>
      </c>
      <c r="I132" s="40" t="s">
        <v>916</v>
      </c>
      <c r="J132" s="40">
        <v>148374</v>
      </c>
      <c r="K132" s="40">
        <v>68348</v>
      </c>
      <c r="L132" s="40" t="s">
        <v>917</v>
      </c>
      <c r="M132" s="40" t="s">
        <v>87</v>
      </c>
      <c r="N132" s="43">
        <v>1023948384</v>
      </c>
      <c r="O132" s="40">
        <v>7</v>
      </c>
      <c r="P132" s="40"/>
      <c r="Q132" s="40"/>
      <c r="R132" s="40"/>
      <c r="S132" s="40"/>
      <c r="T132" s="40" t="s">
        <v>918</v>
      </c>
      <c r="U132" s="40" t="s">
        <v>87</v>
      </c>
      <c r="V132" s="60">
        <v>1013621632</v>
      </c>
      <c r="W132" s="41">
        <v>46134</v>
      </c>
      <c r="X132" s="40" t="s">
        <v>919</v>
      </c>
      <c r="Y132" s="44">
        <v>46039</v>
      </c>
      <c r="Z132" s="44">
        <v>46134</v>
      </c>
      <c r="AA132" s="44">
        <v>46316</v>
      </c>
      <c r="AB132" s="40">
        <v>180</v>
      </c>
      <c r="AC132" s="45">
        <f t="shared" si="5"/>
        <v>6</v>
      </c>
      <c r="AD132" s="46">
        <v>17856000</v>
      </c>
      <c r="AE132" s="47">
        <f t="shared" si="6"/>
        <v>2976000</v>
      </c>
      <c r="AF132" s="48" t="s">
        <v>89</v>
      </c>
      <c r="AG132" s="49">
        <v>130</v>
      </c>
      <c r="AH132" s="44">
        <v>46029</v>
      </c>
      <c r="AI132" s="49">
        <v>228</v>
      </c>
      <c r="AJ132" s="44">
        <v>46044</v>
      </c>
      <c r="AK132" s="49" t="s">
        <v>90</v>
      </c>
      <c r="AL132" s="49" t="str">
        <f>IFERROR((VLOOKUP($AK132,[2]T_Datos!$B$3:$D$35,2,FALSE)),"Por favor diligenciar")</f>
        <v>Gestión pública local y gobierno confiable en Rafael Uribe Uribe </v>
      </c>
      <c r="AM132" s="49" t="str">
        <f>IFERROR((VLOOKUP($AK132,[2]T_Datos!$B$3:$D$35,3,FALSE)),"Por favor diligenciar")</f>
        <v>O230117459920242775 </v>
      </c>
      <c r="AN132" s="49"/>
      <c r="AO132" s="49"/>
      <c r="AP132" s="44"/>
      <c r="AQ132" s="49"/>
      <c r="AR132" s="44"/>
      <c r="AS132" s="49"/>
      <c r="AT132" s="50"/>
      <c r="AU132" s="49"/>
      <c r="AV132" s="44"/>
      <c r="AW132" s="49"/>
      <c r="AX132" s="45">
        <f t="shared" si="7"/>
        <v>6</v>
      </c>
      <c r="AY132" s="45">
        <f t="shared" si="8"/>
        <v>180</v>
      </c>
      <c r="AZ132" s="51">
        <f t="shared" si="9"/>
        <v>17856000</v>
      </c>
      <c r="BA132" s="40" t="s">
        <v>129</v>
      </c>
      <c r="BB132" s="52" t="s">
        <v>920</v>
      </c>
      <c r="BC132" s="49" t="s">
        <v>789</v>
      </c>
      <c r="BD132" s="49" t="s">
        <v>94</v>
      </c>
      <c r="BE132" s="49" t="s">
        <v>95</v>
      </c>
      <c r="BF132" s="40" t="s">
        <v>450</v>
      </c>
      <c r="BG132" s="49"/>
      <c r="BH132" s="49"/>
      <c r="BI132" s="53" t="s">
        <v>921</v>
      </c>
      <c r="BJ132" s="54">
        <v>46135</v>
      </c>
      <c r="BK132" s="54" t="s">
        <v>99</v>
      </c>
      <c r="BL132" s="54">
        <v>46135</v>
      </c>
      <c r="BM132" s="44">
        <v>46134</v>
      </c>
      <c r="BN132" s="44">
        <v>46316</v>
      </c>
      <c r="BO132" s="55" t="s">
        <v>362</v>
      </c>
      <c r="BP132" s="56" t="s">
        <v>101</v>
      </c>
      <c r="BQ132" s="57">
        <v>20266820001443</v>
      </c>
      <c r="BR132" s="56">
        <v>1</v>
      </c>
    </row>
    <row r="133" spans="1:71" ht="51" customHeight="1" x14ac:dyDescent="0.2">
      <c r="A133">
        <v>129</v>
      </c>
      <c r="B133" s="40" t="s">
        <v>922</v>
      </c>
      <c r="C133" s="40" t="s">
        <v>923</v>
      </c>
      <c r="D133" s="44">
        <v>46038</v>
      </c>
      <c r="E133" s="59" t="s">
        <v>924</v>
      </c>
      <c r="F133" s="49" t="s">
        <v>82</v>
      </c>
      <c r="G133" s="40" t="s">
        <v>83</v>
      </c>
      <c r="H133" s="40" t="s">
        <v>925</v>
      </c>
      <c r="I133" s="40" t="s">
        <v>926</v>
      </c>
      <c r="J133" s="40">
        <v>147853</v>
      </c>
      <c r="K133" s="40">
        <v>65989</v>
      </c>
      <c r="L133" s="40" t="s">
        <v>927</v>
      </c>
      <c r="M133" s="40" t="s">
        <v>87</v>
      </c>
      <c r="N133" s="43">
        <v>1013656569</v>
      </c>
      <c r="O133" s="40">
        <v>2</v>
      </c>
      <c r="P133" s="40"/>
      <c r="Q133" s="40"/>
      <c r="R133" s="40"/>
      <c r="S133" s="40"/>
      <c r="T133" s="40"/>
      <c r="U133" s="40"/>
      <c r="V133" s="40"/>
      <c r="W133" s="40"/>
      <c r="X133" s="40" t="s">
        <v>928</v>
      </c>
      <c r="Y133" s="44">
        <v>46038</v>
      </c>
      <c r="Z133" s="44">
        <v>46044</v>
      </c>
      <c r="AA133" s="44">
        <v>46224</v>
      </c>
      <c r="AB133" s="40">
        <v>180</v>
      </c>
      <c r="AC133" s="45">
        <f t="shared" ref="AC133:AC196" si="10">ROUND((AB133/30),0)</f>
        <v>6</v>
      </c>
      <c r="AD133" s="46">
        <v>19500000</v>
      </c>
      <c r="AE133" s="47">
        <f t="shared" ref="AE133:AE196" si="11">IF(AD133=0,0,((AD133/AC133)))</f>
        <v>3250000</v>
      </c>
      <c r="AF133" s="48" t="s">
        <v>89</v>
      </c>
      <c r="AG133" s="49">
        <v>87</v>
      </c>
      <c r="AH133" s="44">
        <v>46028</v>
      </c>
      <c r="AI133" s="49">
        <v>126</v>
      </c>
      <c r="AJ133" s="44">
        <v>46044</v>
      </c>
      <c r="AK133" s="49" t="s">
        <v>709</v>
      </c>
      <c r="AL133" s="49" t="str">
        <f>IFERROR((VLOOKUP($AK133,[2]T_Datos!$B$3:$D$35,2,FALSE)),"Por favor diligenciar")</f>
        <v>Mitigación del Riesgo en Rafael Uribe Uribe </v>
      </c>
      <c r="AM133" s="49" t="str">
        <f>IFERROR((VLOOKUP($AK133,[2]T_Datos!$B$3:$D$35,3,FALSE)),"Por favor diligenciar")</f>
        <v>O230117459920242768 </v>
      </c>
      <c r="AN133" s="49"/>
      <c r="AO133" s="49"/>
      <c r="AP133" s="44"/>
      <c r="AQ133" s="49"/>
      <c r="AR133" s="44"/>
      <c r="AS133" s="49"/>
      <c r="AT133" s="50"/>
      <c r="AU133" s="49"/>
      <c r="AV133" s="44"/>
      <c r="AW133" s="49"/>
      <c r="AX133" s="45">
        <f t="shared" ref="AX133:AX196" si="12">ROUND(AY133/30,0)</f>
        <v>6</v>
      </c>
      <c r="AY133" s="45">
        <f t="shared" ref="AY133:AY196" si="13">IF(AB133+AW133=0,0,AW133+AB133)</f>
        <v>180</v>
      </c>
      <c r="AZ133" s="51">
        <f t="shared" ref="AZ133:AZ196" si="14">IF(AD133+AT133=0,0,AD133+AT133)</f>
        <v>19500000</v>
      </c>
      <c r="BA133" s="40" t="s">
        <v>129</v>
      </c>
      <c r="BB133" s="52" t="s">
        <v>707</v>
      </c>
      <c r="BC133" s="49" t="s">
        <v>720</v>
      </c>
      <c r="BD133" s="49" t="s">
        <v>94</v>
      </c>
      <c r="BE133" s="49" t="s">
        <v>95</v>
      </c>
      <c r="BF133" s="40" t="s">
        <v>711</v>
      </c>
      <c r="BG133" s="49"/>
      <c r="BH133" s="49"/>
      <c r="BI133" s="53" t="s">
        <v>929</v>
      </c>
      <c r="BJ133" s="54">
        <v>46042</v>
      </c>
      <c r="BK133" s="54" t="s">
        <v>500</v>
      </c>
      <c r="BL133" s="75">
        <v>46039</v>
      </c>
      <c r="BM133" s="44">
        <v>46044</v>
      </c>
      <c r="BN133" s="44">
        <v>46224</v>
      </c>
      <c r="BO133" s="55" t="s">
        <v>131</v>
      </c>
      <c r="BP133" s="56" t="s">
        <v>101</v>
      </c>
      <c r="BQ133" s="57">
        <v>20266820001083</v>
      </c>
      <c r="BR133" s="56">
        <v>4</v>
      </c>
      <c r="BS133" s="64"/>
    </row>
    <row r="134" spans="1:71" s="13" customFormat="1" ht="51" customHeight="1" x14ac:dyDescent="0.2">
      <c r="A134" s="107">
        <v>130</v>
      </c>
      <c r="B134" s="40" t="s">
        <v>930</v>
      </c>
      <c r="C134" s="40" t="s">
        <v>923</v>
      </c>
      <c r="D134" s="44">
        <v>46038</v>
      </c>
      <c r="E134" s="59" t="s">
        <v>924</v>
      </c>
      <c r="F134" s="40" t="s">
        <v>82</v>
      </c>
      <c r="G134" s="40" t="s">
        <v>83</v>
      </c>
      <c r="H134" s="40" t="s">
        <v>931</v>
      </c>
      <c r="I134" s="40" t="s">
        <v>926</v>
      </c>
      <c r="J134" s="40">
        <v>147853</v>
      </c>
      <c r="K134" s="40">
        <v>65989</v>
      </c>
      <c r="L134" s="40" t="s">
        <v>932</v>
      </c>
      <c r="M134" s="40" t="s">
        <v>87</v>
      </c>
      <c r="N134" s="43">
        <v>1000515969</v>
      </c>
      <c r="O134" s="40">
        <v>3</v>
      </c>
      <c r="P134" s="40"/>
      <c r="Q134" s="40"/>
      <c r="R134" s="40"/>
      <c r="S134" s="40"/>
      <c r="T134" s="40"/>
      <c r="U134" s="40"/>
      <c r="V134" s="40"/>
      <c r="W134" s="40"/>
      <c r="X134" s="40" t="s">
        <v>928</v>
      </c>
      <c r="Y134" s="44">
        <v>46039</v>
      </c>
      <c r="Z134" s="44">
        <v>46043</v>
      </c>
      <c r="AA134" s="44">
        <v>46223</v>
      </c>
      <c r="AB134" s="40">
        <v>180</v>
      </c>
      <c r="AC134" s="45">
        <f t="shared" si="10"/>
        <v>6</v>
      </c>
      <c r="AD134" s="46">
        <v>19500000</v>
      </c>
      <c r="AE134" s="47">
        <f t="shared" si="11"/>
        <v>3250000</v>
      </c>
      <c r="AF134" s="48" t="s">
        <v>89</v>
      </c>
      <c r="AG134" s="49">
        <v>87</v>
      </c>
      <c r="AH134" s="44">
        <v>46028</v>
      </c>
      <c r="AI134" s="49">
        <v>85</v>
      </c>
      <c r="AJ134" s="44">
        <v>46041</v>
      </c>
      <c r="AK134" s="49" t="s">
        <v>709</v>
      </c>
      <c r="AL134" s="49" t="str">
        <f>IFERROR((VLOOKUP($AK134,[2]T_Datos!$B$3:$D$35,2,FALSE)),"Por favor diligenciar")</f>
        <v>Mitigación del Riesgo en Rafael Uribe Uribe </v>
      </c>
      <c r="AM134" s="49" t="str">
        <f>IFERROR((VLOOKUP($AK134,[2]T_Datos!$B$3:$D$35,3,FALSE)),"Por favor diligenciar")</f>
        <v>O230117459920242768 </v>
      </c>
      <c r="AN134" s="49"/>
      <c r="AO134" s="49"/>
      <c r="AP134" s="44"/>
      <c r="AQ134" s="49"/>
      <c r="AR134" s="44"/>
      <c r="AS134" s="49"/>
      <c r="AT134" s="50"/>
      <c r="AU134" s="49"/>
      <c r="AV134" s="44"/>
      <c r="AW134" s="49"/>
      <c r="AX134" s="45">
        <f t="shared" si="12"/>
        <v>6</v>
      </c>
      <c r="AY134" s="45">
        <f t="shared" si="13"/>
        <v>180</v>
      </c>
      <c r="AZ134" s="51">
        <f t="shared" si="14"/>
        <v>19500000</v>
      </c>
      <c r="BA134" s="40" t="s">
        <v>129</v>
      </c>
      <c r="BB134" s="52" t="s">
        <v>707</v>
      </c>
      <c r="BC134" s="49" t="s">
        <v>720</v>
      </c>
      <c r="BD134" s="49" t="s">
        <v>94</v>
      </c>
      <c r="BE134" s="49" t="s">
        <v>95</v>
      </c>
      <c r="BF134" s="40" t="s">
        <v>711</v>
      </c>
      <c r="BG134" s="49"/>
      <c r="BH134" s="49"/>
      <c r="BI134" s="53" t="s">
        <v>929</v>
      </c>
      <c r="BJ134" s="54">
        <v>46042</v>
      </c>
      <c r="BK134" s="54" t="s">
        <v>500</v>
      </c>
      <c r="BL134" s="75">
        <v>46041</v>
      </c>
      <c r="BM134" s="44">
        <v>46043</v>
      </c>
      <c r="BN134" s="44">
        <v>46223</v>
      </c>
      <c r="BO134" s="55" t="s">
        <v>131</v>
      </c>
      <c r="BP134" s="56" t="s">
        <v>101</v>
      </c>
      <c r="BQ134" s="57">
        <v>20266820001083</v>
      </c>
      <c r="BR134" s="56">
        <v>4</v>
      </c>
      <c r="BS134" s="76"/>
    </row>
    <row r="135" spans="1:71" s="13" customFormat="1" ht="51" customHeight="1" x14ac:dyDescent="0.2">
      <c r="A135">
        <v>131</v>
      </c>
      <c r="B135" s="40" t="s">
        <v>933</v>
      </c>
      <c r="C135" s="40" t="s">
        <v>923</v>
      </c>
      <c r="D135" s="44">
        <v>46038</v>
      </c>
      <c r="E135" s="59" t="s">
        <v>924</v>
      </c>
      <c r="F135" s="40" t="s">
        <v>82</v>
      </c>
      <c r="G135" s="40" t="s">
        <v>83</v>
      </c>
      <c r="H135" s="40" t="s">
        <v>934</v>
      </c>
      <c r="I135" s="40" t="s">
        <v>926</v>
      </c>
      <c r="J135" s="40">
        <v>147853</v>
      </c>
      <c r="K135" s="40">
        <v>65989</v>
      </c>
      <c r="L135" s="40" t="s">
        <v>935</v>
      </c>
      <c r="M135" s="40" t="s">
        <v>87</v>
      </c>
      <c r="N135" s="43">
        <v>1007468228</v>
      </c>
      <c r="O135" s="40">
        <v>8</v>
      </c>
      <c r="P135" s="40"/>
      <c r="Q135" s="40"/>
      <c r="R135" s="40"/>
      <c r="S135" s="40"/>
      <c r="T135" s="40"/>
      <c r="U135" s="40"/>
      <c r="V135" s="40"/>
      <c r="W135" s="40"/>
      <c r="X135" s="40" t="s">
        <v>928</v>
      </c>
      <c r="Y135" s="44">
        <v>46038</v>
      </c>
      <c r="Z135" s="44">
        <v>46043</v>
      </c>
      <c r="AA135" s="44">
        <v>46223</v>
      </c>
      <c r="AB135" s="40">
        <v>180</v>
      </c>
      <c r="AC135" s="45">
        <f t="shared" si="10"/>
        <v>6</v>
      </c>
      <c r="AD135" s="46">
        <v>19500000</v>
      </c>
      <c r="AE135" s="47">
        <f t="shared" si="11"/>
        <v>3250000</v>
      </c>
      <c r="AF135" s="48" t="s">
        <v>89</v>
      </c>
      <c r="AG135" s="49">
        <v>87</v>
      </c>
      <c r="AH135" s="44">
        <v>46028</v>
      </c>
      <c r="AI135" s="49">
        <v>78</v>
      </c>
      <c r="AJ135" s="44">
        <v>46041</v>
      </c>
      <c r="AK135" s="49" t="s">
        <v>709</v>
      </c>
      <c r="AL135" s="49" t="str">
        <f>IFERROR((VLOOKUP($AK135,[2]T_Datos!$B$3:$D$35,2,FALSE)),"Por favor diligenciar")</f>
        <v>Mitigación del Riesgo en Rafael Uribe Uribe </v>
      </c>
      <c r="AM135" s="49" t="str">
        <f>IFERROR((VLOOKUP($AK135,[2]T_Datos!$B$3:$D$35,3,FALSE)),"Por favor diligenciar")</f>
        <v>O230117459920242768 </v>
      </c>
      <c r="AN135" s="49"/>
      <c r="AO135" s="49"/>
      <c r="AP135" s="44"/>
      <c r="AQ135" s="49"/>
      <c r="AR135" s="44"/>
      <c r="AS135" s="49"/>
      <c r="AT135" s="50"/>
      <c r="AU135" s="49"/>
      <c r="AV135" s="44"/>
      <c r="AW135" s="49"/>
      <c r="AX135" s="45">
        <f t="shared" si="12"/>
        <v>6</v>
      </c>
      <c r="AY135" s="45">
        <f t="shared" si="13"/>
        <v>180</v>
      </c>
      <c r="AZ135" s="51">
        <f t="shared" si="14"/>
        <v>19500000</v>
      </c>
      <c r="BA135" s="40" t="s">
        <v>129</v>
      </c>
      <c r="BB135" s="52" t="s">
        <v>707</v>
      </c>
      <c r="BC135" s="49" t="s">
        <v>720</v>
      </c>
      <c r="BD135" s="49" t="s">
        <v>94</v>
      </c>
      <c r="BE135" s="49" t="s">
        <v>95</v>
      </c>
      <c r="BF135" s="40" t="s">
        <v>711</v>
      </c>
      <c r="BG135" s="49"/>
      <c r="BH135" s="49"/>
      <c r="BI135" s="53" t="s">
        <v>929</v>
      </c>
      <c r="BJ135" s="54">
        <v>46042</v>
      </c>
      <c r="BK135" s="54" t="s">
        <v>500</v>
      </c>
      <c r="BL135" s="75">
        <v>46040</v>
      </c>
      <c r="BM135" s="44">
        <v>46043</v>
      </c>
      <c r="BN135" s="44">
        <v>46223</v>
      </c>
      <c r="BO135" s="55" t="s">
        <v>131</v>
      </c>
      <c r="BP135" s="56" t="s">
        <v>101</v>
      </c>
      <c r="BQ135" s="57">
        <v>20266820001083</v>
      </c>
      <c r="BR135" s="56">
        <v>4</v>
      </c>
      <c r="BS135" s="76"/>
    </row>
    <row r="136" spans="1:71" s="13" customFormat="1" ht="51" customHeight="1" x14ac:dyDescent="0.2">
      <c r="A136">
        <v>132</v>
      </c>
      <c r="B136" s="40" t="s">
        <v>936</v>
      </c>
      <c r="C136" s="40" t="s">
        <v>937</v>
      </c>
      <c r="D136" s="44">
        <v>46039</v>
      </c>
      <c r="E136" s="59" t="s">
        <v>938</v>
      </c>
      <c r="F136" s="40" t="s">
        <v>82</v>
      </c>
      <c r="G136" s="40" t="s">
        <v>83</v>
      </c>
      <c r="H136" s="40" t="s">
        <v>939</v>
      </c>
      <c r="I136" s="40" t="s">
        <v>940</v>
      </c>
      <c r="J136" s="40">
        <v>147855</v>
      </c>
      <c r="K136" s="40">
        <v>65988</v>
      </c>
      <c r="L136" s="77" t="s">
        <v>941</v>
      </c>
      <c r="M136" s="40" t="s">
        <v>87</v>
      </c>
      <c r="N136" s="43">
        <v>1010963085</v>
      </c>
      <c r="O136" s="40">
        <v>5</v>
      </c>
      <c r="P136" s="40"/>
      <c r="Q136" s="40"/>
      <c r="R136" s="40"/>
      <c r="S136" s="40"/>
      <c r="T136" s="40"/>
      <c r="U136" s="40"/>
      <c r="V136" s="40"/>
      <c r="W136" s="40"/>
      <c r="X136" s="40" t="s">
        <v>942</v>
      </c>
      <c r="Y136" s="44">
        <v>46039</v>
      </c>
      <c r="Z136" s="44">
        <v>46090</v>
      </c>
      <c r="AA136" s="44">
        <v>46273</v>
      </c>
      <c r="AB136" s="40">
        <v>180</v>
      </c>
      <c r="AC136" s="45">
        <f t="shared" si="10"/>
        <v>6</v>
      </c>
      <c r="AD136" s="46">
        <v>12876000</v>
      </c>
      <c r="AE136" s="47">
        <f t="shared" si="11"/>
        <v>2146000</v>
      </c>
      <c r="AF136" s="48" t="s">
        <v>89</v>
      </c>
      <c r="AG136" s="49">
        <v>89</v>
      </c>
      <c r="AH136" s="44">
        <v>46028</v>
      </c>
      <c r="AI136" s="49">
        <v>98</v>
      </c>
      <c r="AJ136" s="44">
        <v>46041</v>
      </c>
      <c r="AK136" s="49" t="s">
        <v>709</v>
      </c>
      <c r="AL136" s="49" t="str">
        <f>IFERROR((VLOOKUP($AK136,[2]T_Datos!$B$3:$D$35,2,FALSE)),"Por favor diligenciar")</f>
        <v>Mitigación del Riesgo en Rafael Uribe Uribe </v>
      </c>
      <c r="AM136" s="49" t="str">
        <f>IFERROR((VLOOKUP($AK136,[2]T_Datos!$B$3:$D$35,3,FALSE)),"Por favor diligenciar")</f>
        <v>O230117459920242768 </v>
      </c>
      <c r="AN136" s="49"/>
      <c r="AO136" s="49"/>
      <c r="AP136" s="44"/>
      <c r="AQ136" s="49"/>
      <c r="AR136" s="44"/>
      <c r="AS136" s="49"/>
      <c r="AT136" s="50"/>
      <c r="AU136" s="49"/>
      <c r="AV136" s="44"/>
      <c r="AW136" s="49"/>
      <c r="AX136" s="45">
        <f t="shared" si="12"/>
        <v>6</v>
      </c>
      <c r="AY136" s="45">
        <f t="shared" si="13"/>
        <v>180</v>
      </c>
      <c r="AZ136" s="51">
        <f t="shared" si="14"/>
        <v>12876000</v>
      </c>
      <c r="BA136" s="40" t="s">
        <v>129</v>
      </c>
      <c r="BB136" s="52" t="s">
        <v>707</v>
      </c>
      <c r="BC136" s="49" t="s">
        <v>720</v>
      </c>
      <c r="BD136" s="49" t="s">
        <v>94</v>
      </c>
      <c r="BE136" s="49" t="s">
        <v>95</v>
      </c>
      <c r="BF136" s="40" t="s">
        <v>943</v>
      </c>
      <c r="BG136" s="49"/>
      <c r="BH136" s="49"/>
      <c r="BI136" s="53" t="s">
        <v>944</v>
      </c>
      <c r="BJ136" s="54">
        <v>46072</v>
      </c>
      <c r="BK136" s="54" t="s">
        <v>416</v>
      </c>
      <c r="BL136" s="54">
        <v>46041</v>
      </c>
      <c r="BM136" s="44">
        <v>46090</v>
      </c>
      <c r="BN136" s="44">
        <v>46273</v>
      </c>
      <c r="BO136" s="55" t="s">
        <v>362</v>
      </c>
      <c r="BP136" s="56" t="s">
        <v>101</v>
      </c>
      <c r="BQ136" s="57">
        <v>20266820001083</v>
      </c>
      <c r="BR136" s="56">
        <v>5</v>
      </c>
      <c r="BS136" s="76"/>
    </row>
    <row r="137" spans="1:71" s="13" customFormat="1" ht="51" customHeight="1" x14ac:dyDescent="0.2">
      <c r="A137" s="107">
        <v>133</v>
      </c>
      <c r="B137" s="40" t="s">
        <v>945</v>
      </c>
      <c r="C137" s="40" t="s">
        <v>937</v>
      </c>
      <c r="D137" s="44">
        <v>46039</v>
      </c>
      <c r="E137" s="59" t="s">
        <v>938</v>
      </c>
      <c r="F137" s="40" t="s">
        <v>82</v>
      </c>
      <c r="G137" s="40" t="s">
        <v>83</v>
      </c>
      <c r="H137" s="40" t="s">
        <v>946</v>
      </c>
      <c r="I137" s="40" t="s">
        <v>940</v>
      </c>
      <c r="J137" s="40">
        <v>147855</v>
      </c>
      <c r="K137" s="40">
        <v>65988</v>
      </c>
      <c r="L137" s="40" t="s">
        <v>947</v>
      </c>
      <c r="M137" s="40" t="s">
        <v>87</v>
      </c>
      <c r="N137" s="43">
        <v>79442116</v>
      </c>
      <c r="O137" s="40">
        <v>1</v>
      </c>
      <c r="P137" s="40"/>
      <c r="Q137" s="40"/>
      <c r="R137" s="40"/>
      <c r="S137" s="40"/>
      <c r="T137" s="40"/>
      <c r="U137" s="40"/>
      <c r="V137" s="40"/>
      <c r="W137" s="40"/>
      <c r="X137" s="40" t="s">
        <v>942</v>
      </c>
      <c r="Y137" s="44">
        <v>46039</v>
      </c>
      <c r="Z137" s="44">
        <v>46043</v>
      </c>
      <c r="AA137" s="44">
        <v>46223</v>
      </c>
      <c r="AB137" s="40">
        <v>180</v>
      </c>
      <c r="AC137" s="45">
        <f t="shared" si="10"/>
        <v>6</v>
      </c>
      <c r="AD137" s="46">
        <v>12876000</v>
      </c>
      <c r="AE137" s="47">
        <f t="shared" si="11"/>
        <v>2146000</v>
      </c>
      <c r="AF137" s="48" t="s">
        <v>89</v>
      </c>
      <c r="AG137" s="49">
        <v>89</v>
      </c>
      <c r="AH137" s="44">
        <v>46028</v>
      </c>
      <c r="AI137" s="49">
        <v>95</v>
      </c>
      <c r="AJ137" s="44">
        <v>46041</v>
      </c>
      <c r="AK137" s="49" t="s">
        <v>709</v>
      </c>
      <c r="AL137" s="49" t="str">
        <f>IFERROR((VLOOKUP($AK137,[2]T_Datos!$B$3:$D$35,2,FALSE)),"Por favor diligenciar")</f>
        <v>Mitigación del Riesgo en Rafael Uribe Uribe </v>
      </c>
      <c r="AM137" s="49" t="str">
        <f>IFERROR((VLOOKUP($AK137,[2]T_Datos!$B$3:$D$35,3,FALSE)),"Por favor diligenciar")</f>
        <v>O230117459920242768 </v>
      </c>
      <c r="AN137" s="49"/>
      <c r="AO137" s="49"/>
      <c r="AP137" s="44"/>
      <c r="AQ137" s="49"/>
      <c r="AR137" s="44"/>
      <c r="AS137" s="49"/>
      <c r="AT137" s="50"/>
      <c r="AU137" s="49"/>
      <c r="AV137" s="44"/>
      <c r="AW137" s="49"/>
      <c r="AX137" s="45">
        <f t="shared" si="12"/>
        <v>6</v>
      </c>
      <c r="AY137" s="45">
        <f t="shared" si="13"/>
        <v>180</v>
      </c>
      <c r="AZ137" s="51">
        <f t="shared" si="14"/>
        <v>12876000</v>
      </c>
      <c r="BA137" s="40" t="s">
        <v>129</v>
      </c>
      <c r="BB137" s="52" t="s">
        <v>707</v>
      </c>
      <c r="BC137" s="49" t="s">
        <v>720</v>
      </c>
      <c r="BD137" s="49" t="s">
        <v>94</v>
      </c>
      <c r="BE137" s="49" t="s">
        <v>95</v>
      </c>
      <c r="BF137" s="40" t="s">
        <v>943</v>
      </c>
      <c r="BG137" s="49"/>
      <c r="BH137" s="49"/>
      <c r="BI137" s="53" t="s">
        <v>944</v>
      </c>
      <c r="BJ137" s="54">
        <v>46042</v>
      </c>
      <c r="BK137" s="54" t="s">
        <v>416</v>
      </c>
      <c r="BL137" s="54">
        <v>46039</v>
      </c>
      <c r="BM137" s="44">
        <v>46043</v>
      </c>
      <c r="BN137" s="44">
        <v>46223</v>
      </c>
      <c r="BO137" s="55" t="s">
        <v>362</v>
      </c>
      <c r="BP137" s="56" t="s">
        <v>101</v>
      </c>
      <c r="BQ137" s="57">
        <v>20266820001083</v>
      </c>
      <c r="BR137" s="56">
        <v>5</v>
      </c>
      <c r="BS137" s="76"/>
    </row>
    <row r="138" spans="1:71" s="13" customFormat="1" ht="51" customHeight="1" x14ac:dyDescent="0.2">
      <c r="A138">
        <v>134</v>
      </c>
      <c r="B138" s="40" t="s">
        <v>948</v>
      </c>
      <c r="C138" s="40" t="s">
        <v>937</v>
      </c>
      <c r="D138" s="44">
        <v>46039</v>
      </c>
      <c r="E138" s="59" t="s">
        <v>938</v>
      </c>
      <c r="F138" s="40" t="s">
        <v>82</v>
      </c>
      <c r="G138" s="40" t="s">
        <v>83</v>
      </c>
      <c r="H138" s="40" t="s">
        <v>949</v>
      </c>
      <c r="I138" s="40" t="s">
        <v>940</v>
      </c>
      <c r="J138" s="40">
        <v>147855</v>
      </c>
      <c r="K138" s="40">
        <v>65988</v>
      </c>
      <c r="L138" s="40" t="s">
        <v>950</v>
      </c>
      <c r="M138" s="40" t="s">
        <v>87</v>
      </c>
      <c r="N138" s="43">
        <v>79742551</v>
      </c>
      <c r="O138" s="40">
        <v>8</v>
      </c>
      <c r="P138" s="40"/>
      <c r="Q138" s="40"/>
      <c r="R138" s="40"/>
      <c r="S138" s="40"/>
      <c r="T138" s="40"/>
      <c r="U138" s="40"/>
      <c r="V138" s="40"/>
      <c r="W138" s="40"/>
      <c r="X138" s="40" t="s">
        <v>942</v>
      </c>
      <c r="Y138" s="44">
        <v>46039</v>
      </c>
      <c r="Z138" s="44">
        <v>46043</v>
      </c>
      <c r="AA138" s="44">
        <v>46223</v>
      </c>
      <c r="AB138" s="40">
        <v>180</v>
      </c>
      <c r="AC138" s="45">
        <f t="shared" si="10"/>
        <v>6</v>
      </c>
      <c r="AD138" s="46">
        <v>12876000</v>
      </c>
      <c r="AE138" s="47">
        <f t="shared" si="11"/>
        <v>2146000</v>
      </c>
      <c r="AF138" s="48" t="s">
        <v>89</v>
      </c>
      <c r="AG138" s="49">
        <v>89</v>
      </c>
      <c r="AH138" s="44">
        <v>46028</v>
      </c>
      <c r="AI138" s="49">
        <v>94</v>
      </c>
      <c r="AJ138" s="44">
        <v>45676</v>
      </c>
      <c r="AK138" s="49" t="s">
        <v>709</v>
      </c>
      <c r="AL138" s="49" t="str">
        <f>IFERROR((VLOOKUP($AK138,[2]T_Datos!$B$3:$D$35,2,FALSE)),"Por favor diligenciar")</f>
        <v>Mitigación del Riesgo en Rafael Uribe Uribe </v>
      </c>
      <c r="AM138" s="49" t="str">
        <f>IFERROR((VLOOKUP($AK138,[2]T_Datos!$B$3:$D$35,3,FALSE)),"Por favor diligenciar")</f>
        <v>O230117459920242768 </v>
      </c>
      <c r="AN138" s="49"/>
      <c r="AO138" s="49"/>
      <c r="AP138" s="44"/>
      <c r="AQ138" s="49"/>
      <c r="AR138" s="44"/>
      <c r="AS138" s="49"/>
      <c r="AT138" s="50"/>
      <c r="AU138" s="49"/>
      <c r="AV138" s="44"/>
      <c r="AW138" s="49"/>
      <c r="AX138" s="45">
        <f t="shared" si="12"/>
        <v>6</v>
      </c>
      <c r="AY138" s="45">
        <f t="shared" si="13"/>
        <v>180</v>
      </c>
      <c r="AZ138" s="51">
        <f t="shared" si="14"/>
        <v>12876000</v>
      </c>
      <c r="BA138" s="40" t="s">
        <v>129</v>
      </c>
      <c r="BB138" s="52" t="s">
        <v>707</v>
      </c>
      <c r="BC138" s="49" t="s">
        <v>720</v>
      </c>
      <c r="BD138" s="49" t="s">
        <v>94</v>
      </c>
      <c r="BE138" s="49" t="s">
        <v>95</v>
      </c>
      <c r="BF138" s="40" t="s">
        <v>943</v>
      </c>
      <c r="BG138" s="49"/>
      <c r="BH138" s="49"/>
      <c r="BI138" s="53" t="s">
        <v>944</v>
      </c>
      <c r="BJ138" s="54">
        <v>46042</v>
      </c>
      <c r="BK138" s="54" t="s">
        <v>416</v>
      </c>
      <c r="BL138" s="54">
        <v>46040</v>
      </c>
      <c r="BM138" s="44">
        <v>46043</v>
      </c>
      <c r="BN138" s="44">
        <v>46223</v>
      </c>
      <c r="BO138" s="55" t="s">
        <v>362</v>
      </c>
      <c r="BP138" s="56" t="s">
        <v>101</v>
      </c>
      <c r="BQ138" s="57">
        <v>20266820001083</v>
      </c>
      <c r="BR138" s="56">
        <v>5</v>
      </c>
      <c r="BS138" s="76"/>
    </row>
    <row r="139" spans="1:71" s="13" customFormat="1" ht="51" customHeight="1" x14ac:dyDescent="0.2">
      <c r="A139">
        <v>135</v>
      </c>
      <c r="B139" s="40" t="s">
        <v>951</v>
      </c>
      <c r="C139" s="40" t="s">
        <v>937</v>
      </c>
      <c r="D139" s="44">
        <v>46039</v>
      </c>
      <c r="E139" s="59" t="s">
        <v>938</v>
      </c>
      <c r="F139" s="40" t="s">
        <v>82</v>
      </c>
      <c r="G139" s="40" t="s">
        <v>83</v>
      </c>
      <c r="H139" s="40" t="s">
        <v>952</v>
      </c>
      <c r="I139" s="40" t="s">
        <v>940</v>
      </c>
      <c r="J139" s="40">
        <v>147855</v>
      </c>
      <c r="K139" s="40">
        <v>65988</v>
      </c>
      <c r="L139" s="40" t="s">
        <v>953</v>
      </c>
      <c r="M139" s="40" t="s">
        <v>87</v>
      </c>
      <c r="N139" s="43">
        <v>52930192</v>
      </c>
      <c r="O139" s="40">
        <v>5</v>
      </c>
      <c r="P139" s="40"/>
      <c r="Q139" s="40"/>
      <c r="R139" s="40"/>
      <c r="S139" s="40"/>
      <c r="T139" s="40" t="s">
        <v>954</v>
      </c>
      <c r="U139" s="40" t="s">
        <v>87</v>
      </c>
      <c r="V139" s="60">
        <v>87947977</v>
      </c>
      <c r="W139" s="41">
        <v>46073</v>
      </c>
      <c r="X139" s="40" t="s">
        <v>942</v>
      </c>
      <c r="Y139" s="44">
        <v>46039</v>
      </c>
      <c r="Z139" s="44">
        <v>46043</v>
      </c>
      <c r="AA139" s="44">
        <v>46223</v>
      </c>
      <c r="AB139" s="40">
        <v>180</v>
      </c>
      <c r="AC139" s="45">
        <f t="shared" si="10"/>
        <v>6</v>
      </c>
      <c r="AD139" s="46">
        <v>12876000</v>
      </c>
      <c r="AE139" s="47">
        <f t="shared" si="11"/>
        <v>2146000</v>
      </c>
      <c r="AF139" s="48" t="s">
        <v>89</v>
      </c>
      <c r="AG139" s="49">
        <v>89</v>
      </c>
      <c r="AH139" s="44">
        <v>46028</v>
      </c>
      <c r="AI139" s="49">
        <v>93</v>
      </c>
      <c r="AJ139" s="44">
        <v>46041</v>
      </c>
      <c r="AK139" s="49" t="s">
        <v>709</v>
      </c>
      <c r="AL139" s="49" t="str">
        <f>IFERROR((VLOOKUP($AK139,[2]T_Datos!$B$3:$D$35,2,FALSE)),"Por favor diligenciar")</f>
        <v>Mitigación del Riesgo en Rafael Uribe Uribe </v>
      </c>
      <c r="AM139" s="49" t="str">
        <f>IFERROR((VLOOKUP($AK139,[2]T_Datos!$B$3:$D$35,3,FALSE)),"Por favor diligenciar")</f>
        <v>O230117459920242768 </v>
      </c>
      <c r="AN139" s="49"/>
      <c r="AO139" s="49"/>
      <c r="AP139" s="44"/>
      <c r="AQ139" s="49"/>
      <c r="AR139" s="44"/>
      <c r="AS139" s="49"/>
      <c r="AT139" s="50"/>
      <c r="AU139" s="49"/>
      <c r="AV139" s="44"/>
      <c r="AW139" s="49"/>
      <c r="AX139" s="45">
        <f t="shared" si="12"/>
        <v>6</v>
      </c>
      <c r="AY139" s="45">
        <f t="shared" si="13"/>
        <v>180</v>
      </c>
      <c r="AZ139" s="51">
        <f t="shared" si="14"/>
        <v>12876000</v>
      </c>
      <c r="BA139" s="40" t="s">
        <v>129</v>
      </c>
      <c r="BB139" s="52" t="s">
        <v>707</v>
      </c>
      <c r="BC139" s="49" t="s">
        <v>720</v>
      </c>
      <c r="BD139" s="49" t="s">
        <v>94</v>
      </c>
      <c r="BE139" s="49" t="s">
        <v>95</v>
      </c>
      <c r="BF139" s="40" t="s">
        <v>943</v>
      </c>
      <c r="BG139" s="49"/>
      <c r="BH139" s="49"/>
      <c r="BI139" s="53" t="s">
        <v>944</v>
      </c>
      <c r="BJ139" s="54">
        <v>46073</v>
      </c>
      <c r="BK139" s="54" t="s">
        <v>416</v>
      </c>
      <c r="BL139" s="54">
        <v>46041</v>
      </c>
      <c r="BM139" s="78">
        <v>46042</v>
      </c>
      <c r="BN139" s="78">
        <v>46224</v>
      </c>
      <c r="BO139" s="55" t="s">
        <v>362</v>
      </c>
      <c r="BP139" s="56" t="s">
        <v>101</v>
      </c>
      <c r="BQ139" s="57">
        <v>20266820001083</v>
      </c>
      <c r="BR139" s="56">
        <v>5</v>
      </c>
      <c r="BS139" s="76"/>
    </row>
    <row r="140" spans="1:71" s="13" customFormat="1" ht="51" customHeight="1" x14ac:dyDescent="0.2">
      <c r="A140" s="107">
        <v>136</v>
      </c>
      <c r="B140" s="40" t="s">
        <v>955</v>
      </c>
      <c r="C140" s="40" t="s">
        <v>937</v>
      </c>
      <c r="D140" s="44">
        <v>46039</v>
      </c>
      <c r="E140" s="59" t="s">
        <v>938</v>
      </c>
      <c r="F140" s="40" t="s">
        <v>82</v>
      </c>
      <c r="G140" s="40" t="s">
        <v>83</v>
      </c>
      <c r="H140" s="40" t="s">
        <v>956</v>
      </c>
      <c r="I140" s="40" t="s">
        <v>940</v>
      </c>
      <c r="J140" s="40">
        <v>147855</v>
      </c>
      <c r="K140" s="40">
        <v>65988</v>
      </c>
      <c r="L140" s="40" t="s">
        <v>957</v>
      </c>
      <c r="M140" s="40" t="s">
        <v>87</v>
      </c>
      <c r="N140" s="43">
        <v>1010007877</v>
      </c>
      <c r="O140" s="40">
        <v>1</v>
      </c>
      <c r="P140" s="40"/>
      <c r="Q140" s="40"/>
      <c r="R140" s="40"/>
      <c r="S140" s="40"/>
      <c r="T140" s="40"/>
      <c r="U140" s="40"/>
      <c r="V140" s="40"/>
      <c r="W140" s="40"/>
      <c r="X140" s="40" t="s">
        <v>942</v>
      </c>
      <c r="Y140" s="44">
        <v>46039</v>
      </c>
      <c r="Z140" s="44">
        <v>46043</v>
      </c>
      <c r="AA140" s="44">
        <v>46223</v>
      </c>
      <c r="AB140" s="40">
        <v>180</v>
      </c>
      <c r="AC140" s="45">
        <f t="shared" si="10"/>
        <v>6</v>
      </c>
      <c r="AD140" s="46">
        <v>12876000</v>
      </c>
      <c r="AE140" s="47">
        <f t="shared" si="11"/>
        <v>2146000</v>
      </c>
      <c r="AF140" s="48" t="s">
        <v>89</v>
      </c>
      <c r="AG140" s="49">
        <v>89</v>
      </c>
      <c r="AH140" s="44">
        <v>46028</v>
      </c>
      <c r="AI140" s="49">
        <v>91</v>
      </c>
      <c r="AJ140" s="44">
        <v>46041</v>
      </c>
      <c r="AK140" s="49" t="s">
        <v>709</v>
      </c>
      <c r="AL140" s="49" t="str">
        <f>IFERROR((VLOOKUP($AK140,[2]T_Datos!$B$3:$D$35,2,FALSE)),"Por favor diligenciar")</f>
        <v>Mitigación del Riesgo en Rafael Uribe Uribe </v>
      </c>
      <c r="AM140" s="49" t="str">
        <f>IFERROR((VLOOKUP($AK140,[2]T_Datos!$B$3:$D$35,3,FALSE)),"Por favor diligenciar")</f>
        <v>O230117459920242768 </v>
      </c>
      <c r="AN140" s="49"/>
      <c r="AO140" s="49"/>
      <c r="AP140" s="44"/>
      <c r="AQ140" s="49"/>
      <c r="AR140" s="44"/>
      <c r="AS140" s="49"/>
      <c r="AT140" s="50"/>
      <c r="AU140" s="49"/>
      <c r="AV140" s="44"/>
      <c r="AW140" s="49"/>
      <c r="AX140" s="45">
        <f t="shared" si="12"/>
        <v>6</v>
      </c>
      <c r="AY140" s="45">
        <f t="shared" si="13"/>
        <v>180</v>
      </c>
      <c r="AZ140" s="51">
        <f t="shared" si="14"/>
        <v>12876000</v>
      </c>
      <c r="BA140" s="40" t="s">
        <v>129</v>
      </c>
      <c r="BB140" s="52" t="s">
        <v>707</v>
      </c>
      <c r="BC140" s="49" t="s">
        <v>720</v>
      </c>
      <c r="BD140" s="49" t="s">
        <v>94</v>
      </c>
      <c r="BE140" s="49" t="s">
        <v>95</v>
      </c>
      <c r="BF140" s="40" t="s">
        <v>943</v>
      </c>
      <c r="BG140" s="49"/>
      <c r="BH140" s="49"/>
      <c r="BI140" s="53" t="s">
        <v>944</v>
      </c>
      <c r="BJ140" s="54">
        <v>46042</v>
      </c>
      <c r="BK140" s="54" t="s">
        <v>416</v>
      </c>
      <c r="BL140" s="54">
        <v>46039</v>
      </c>
      <c r="BM140" s="44">
        <v>46043</v>
      </c>
      <c r="BN140" s="44">
        <v>46223</v>
      </c>
      <c r="BO140" s="55" t="s">
        <v>362</v>
      </c>
      <c r="BP140" s="56" t="s">
        <v>101</v>
      </c>
      <c r="BQ140" s="57">
        <v>20266820001083</v>
      </c>
      <c r="BR140" s="56">
        <v>5</v>
      </c>
      <c r="BS140" s="76"/>
    </row>
    <row r="141" spans="1:71" s="13" customFormat="1" ht="51" customHeight="1" x14ac:dyDescent="0.2">
      <c r="A141">
        <v>137</v>
      </c>
      <c r="B141" s="40" t="s">
        <v>958</v>
      </c>
      <c r="C141" s="40" t="s">
        <v>111</v>
      </c>
      <c r="D141" s="41">
        <v>46030</v>
      </c>
      <c r="E141" s="42" t="s">
        <v>112</v>
      </c>
      <c r="F141" s="40" t="s">
        <v>82</v>
      </c>
      <c r="G141" s="40" t="s">
        <v>83</v>
      </c>
      <c r="H141" s="40" t="s">
        <v>959</v>
      </c>
      <c r="I141" s="40" t="s">
        <v>114</v>
      </c>
      <c r="J141" s="40">
        <v>145930</v>
      </c>
      <c r="K141" s="40">
        <v>68556</v>
      </c>
      <c r="L141" s="40" t="s">
        <v>960</v>
      </c>
      <c r="M141" s="40" t="s">
        <v>87</v>
      </c>
      <c r="N141" s="43">
        <v>1057785620</v>
      </c>
      <c r="O141" s="40">
        <v>3</v>
      </c>
      <c r="P141" s="40"/>
      <c r="Q141" s="40"/>
      <c r="R141" s="40"/>
      <c r="S141" s="40"/>
      <c r="T141" s="40"/>
      <c r="U141" s="40"/>
      <c r="V141" s="40"/>
      <c r="W141" s="40"/>
      <c r="X141" s="40" t="s">
        <v>116</v>
      </c>
      <c r="Y141" s="44">
        <v>46038</v>
      </c>
      <c r="Z141" s="44">
        <v>46043</v>
      </c>
      <c r="AA141" s="44">
        <v>46376</v>
      </c>
      <c r="AB141" s="40">
        <v>330</v>
      </c>
      <c r="AC141" s="45">
        <f t="shared" si="10"/>
        <v>11</v>
      </c>
      <c r="AD141" s="46">
        <v>67100000</v>
      </c>
      <c r="AE141" s="47">
        <f t="shared" si="11"/>
        <v>6100000</v>
      </c>
      <c r="AF141" s="48" t="s">
        <v>89</v>
      </c>
      <c r="AG141" s="49">
        <v>40</v>
      </c>
      <c r="AH141" s="44">
        <v>46028</v>
      </c>
      <c r="AI141" s="49">
        <v>79</v>
      </c>
      <c r="AJ141" s="44">
        <v>46041</v>
      </c>
      <c r="AK141" s="49" t="s">
        <v>90</v>
      </c>
      <c r="AL141" s="49" t="str">
        <f>IFERROR((VLOOKUP($AK141,[2]T_Datos!$B$3:$D$35,2,FALSE)),"Por favor diligenciar")</f>
        <v>Gestión pública local y gobierno confiable en Rafael Uribe Uribe </v>
      </c>
      <c r="AM141" s="49" t="str">
        <f>IFERROR((VLOOKUP($AK141,[2]T_Datos!$B$3:$D$35,3,FALSE)),"Por favor diligenciar")</f>
        <v>O230117459920242775 </v>
      </c>
      <c r="AN141" s="49"/>
      <c r="AO141" s="49"/>
      <c r="AP141" s="44"/>
      <c r="AQ141" s="49"/>
      <c r="AR141" s="44"/>
      <c r="AS141" s="49"/>
      <c r="AT141" s="50"/>
      <c r="AU141" s="49"/>
      <c r="AV141" s="44"/>
      <c r="AW141" s="49"/>
      <c r="AX141" s="45">
        <f t="shared" si="12"/>
        <v>11</v>
      </c>
      <c r="AY141" s="45">
        <f t="shared" si="13"/>
        <v>330</v>
      </c>
      <c r="AZ141" s="51">
        <f t="shared" si="14"/>
        <v>67100000</v>
      </c>
      <c r="BA141" s="40" t="s">
        <v>91</v>
      </c>
      <c r="BB141" s="52" t="s">
        <v>117</v>
      </c>
      <c r="BC141" s="49" t="s">
        <v>93</v>
      </c>
      <c r="BD141" s="49" t="s">
        <v>94</v>
      </c>
      <c r="BE141" s="49" t="s">
        <v>95</v>
      </c>
      <c r="BF141" s="40" t="s">
        <v>96</v>
      </c>
      <c r="BG141" s="49"/>
      <c r="BH141" s="49"/>
      <c r="BI141" s="53" t="s">
        <v>118</v>
      </c>
      <c r="BJ141" s="54">
        <v>46042</v>
      </c>
      <c r="BK141" s="54" t="s">
        <v>99</v>
      </c>
      <c r="BL141" s="54">
        <v>46039</v>
      </c>
      <c r="BM141" s="44">
        <v>46043</v>
      </c>
      <c r="BN141" s="44">
        <v>46376</v>
      </c>
      <c r="BO141" s="55" t="s">
        <v>100</v>
      </c>
      <c r="BP141" s="56" t="s">
        <v>101</v>
      </c>
      <c r="BQ141" s="57">
        <v>20266820001223</v>
      </c>
      <c r="BR141" s="56">
        <v>1</v>
      </c>
      <c r="BS141" s="76"/>
    </row>
    <row r="142" spans="1:71" s="13" customFormat="1" ht="51" customHeight="1" x14ac:dyDescent="0.2">
      <c r="A142">
        <v>138</v>
      </c>
      <c r="B142" s="40" t="s">
        <v>961</v>
      </c>
      <c r="C142" s="40" t="s">
        <v>962</v>
      </c>
      <c r="D142" s="41">
        <v>46038</v>
      </c>
      <c r="E142" s="42" t="s">
        <v>963</v>
      </c>
      <c r="F142" s="40" t="s">
        <v>82</v>
      </c>
      <c r="G142" s="40" t="s">
        <v>83</v>
      </c>
      <c r="H142" s="40" t="s">
        <v>964</v>
      </c>
      <c r="I142" s="40" t="s">
        <v>965</v>
      </c>
      <c r="J142" s="40">
        <v>145901</v>
      </c>
      <c r="K142" s="40">
        <v>65296</v>
      </c>
      <c r="L142" s="40" t="s">
        <v>966</v>
      </c>
      <c r="M142" s="40" t="s">
        <v>87</v>
      </c>
      <c r="N142" s="43">
        <v>17654733</v>
      </c>
      <c r="O142" s="40">
        <v>9</v>
      </c>
      <c r="P142" s="40"/>
      <c r="Q142" s="40"/>
      <c r="R142" s="40"/>
      <c r="S142" s="40"/>
      <c r="T142" s="40"/>
      <c r="U142" s="40"/>
      <c r="V142" s="40"/>
      <c r="W142" s="40"/>
      <c r="X142" s="40" t="s">
        <v>626</v>
      </c>
      <c r="Y142" s="44">
        <v>46038</v>
      </c>
      <c r="Z142" s="44">
        <v>46042</v>
      </c>
      <c r="AA142" s="44">
        <v>46222</v>
      </c>
      <c r="AB142" s="40">
        <v>180</v>
      </c>
      <c r="AC142" s="45">
        <f t="shared" si="10"/>
        <v>6</v>
      </c>
      <c r="AD142" s="46">
        <v>17856000</v>
      </c>
      <c r="AE142" s="47">
        <f t="shared" si="11"/>
        <v>2976000</v>
      </c>
      <c r="AF142" s="48" t="s">
        <v>89</v>
      </c>
      <c r="AG142" s="49">
        <v>108</v>
      </c>
      <c r="AH142" s="44">
        <v>46030</v>
      </c>
      <c r="AI142" s="49">
        <v>123</v>
      </c>
      <c r="AJ142" s="44">
        <v>46041</v>
      </c>
      <c r="AK142" s="49" t="s">
        <v>90</v>
      </c>
      <c r="AL142" s="49" t="str">
        <f>IFERROR((VLOOKUP($AK142,[2]T_Datos!$B$3:$D$35,2,FALSE)),"Por favor diligenciar")</f>
        <v>Gestión pública local y gobierno confiable en Rafael Uribe Uribe </v>
      </c>
      <c r="AM142" s="49" t="str">
        <f>IFERROR((VLOOKUP($AK142,[2]T_Datos!$B$3:$D$35,3,FALSE)),"Por favor diligenciar")</f>
        <v>O230117459920242775 </v>
      </c>
      <c r="AN142" s="49"/>
      <c r="AO142" s="49"/>
      <c r="AP142" s="44"/>
      <c r="AQ142" s="49"/>
      <c r="AR142" s="44"/>
      <c r="AS142" s="49"/>
      <c r="AT142" s="50"/>
      <c r="AU142" s="49"/>
      <c r="AV142" s="44"/>
      <c r="AW142" s="49"/>
      <c r="AX142" s="45">
        <f t="shared" si="12"/>
        <v>6</v>
      </c>
      <c r="AY142" s="45">
        <f t="shared" si="13"/>
        <v>180</v>
      </c>
      <c r="AZ142" s="51">
        <f t="shared" si="14"/>
        <v>17856000</v>
      </c>
      <c r="BA142" s="40" t="s">
        <v>129</v>
      </c>
      <c r="BB142" s="52" t="s">
        <v>543</v>
      </c>
      <c r="BC142" s="49" t="s">
        <v>967</v>
      </c>
      <c r="BD142" s="49" t="s">
        <v>94</v>
      </c>
      <c r="BE142" s="49" t="s">
        <v>95</v>
      </c>
      <c r="BF142" s="40" t="s">
        <v>285</v>
      </c>
      <c r="BG142" s="49"/>
      <c r="BH142" s="49"/>
      <c r="BI142" s="53" t="s">
        <v>627</v>
      </c>
      <c r="BJ142" s="54">
        <v>46041</v>
      </c>
      <c r="BK142" s="54" t="s">
        <v>99</v>
      </c>
      <c r="BL142" s="54">
        <v>46038</v>
      </c>
      <c r="BM142" s="44">
        <v>46042</v>
      </c>
      <c r="BN142" s="44">
        <v>46222</v>
      </c>
      <c r="BO142" s="55" t="s">
        <v>362</v>
      </c>
      <c r="BP142" s="56" t="s">
        <v>101</v>
      </c>
      <c r="BQ142" s="57" t="s">
        <v>628</v>
      </c>
      <c r="BR142" s="56">
        <v>1</v>
      </c>
      <c r="BS142" s="76"/>
    </row>
    <row r="143" spans="1:71" s="13" customFormat="1" ht="51" customHeight="1" x14ac:dyDescent="0.2">
      <c r="A143" s="107">
        <v>139</v>
      </c>
      <c r="B143" s="40" t="s">
        <v>968</v>
      </c>
      <c r="C143" s="40" t="s">
        <v>962</v>
      </c>
      <c r="D143" s="41">
        <v>46038</v>
      </c>
      <c r="E143" s="42" t="s">
        <v>963</v>
      </c>
      <c r="F143" s="40" t="s">
        <v>82</v>
      </c>
      <c r="G143" s="40" t="s">
        <v>83</v>
      </c>
      <c r="H143" s="40" t="s">
        <v>969</v>
      </c>
      <c r="I143" s="40" t="s">
        <v>965</v>
      </c>
      <c r="J143" s="40">
        <v>145901</v>
      </c>
      <c r="K143" s="40">
        <v>65296</v>
      </c>
      <c r="L143" s="40" t="s">
        <v>970</v>
      </c>
      <c r="M143" s="40" t="s">
        <v>87</v>
      </c>
      <c r="N143" s="43">
        <v>40396545</v>
      </c>
      <c r="O143" s="40">
        <v>7</v>
      </c>
      <c r="P143" s="40"/>
      <c r="Q143" s="40"/>
      <c r="R143" s="40"/>
      <c r="S143" s="40"/>
      <c r="T143" s="40"/>
      <c r="U143" s="40"/>
      <c r="V143" s="40"/>
      <c r="W143" s="40"/>
      <c r="X143" s="40" t="s">
        <v>626</v>
      </c>
      <c r="Y143" s="44">
        <v>46039</v>
      </c>
      <c r="Z143" s="44">
        <v>46044</v>
      </c>
      <c r="AA143" s="44">
        <v>46224</v>
      </c>
      <c r="AB143" s="40">
        <v>180</v>
      </c>
      <c r="AC143" s="45">
        <f t="shared" si="10"/>
        <v>6</v>
      </c>
      <c r="AD143" s="46">
        <v>17856000</v>
      </c>
      <c r="AE143" s="47">
        <f t="shared" si="11"/>
        <v>2976000</v>
      </c>
      <c r="AF143" s="48" t="s">
        <v>89</v>
      </c>
      <c r="AG143" s="49">
        <v>108</v>
      </c>
      <c r="AH143" s="44">
        <v>46030</v>
      </c>
      <c r="AI143" s="49">
        <v>115</v>
      </c>
      <c r="AJ143" s="44">
        <v>46041</v>
      </c>
      <c r="AK143" s="49" t="s">
        <v>90</v>
      </c>
      <c r="AL143" s="49" t="str">
        <f>IFERROR((VLOOKUP($AK143,[2]T_Datos!$B$3:$D$35,2,FALSE)),"Por favor diligenciar")</f>
        <v>Gestión pública local y gobierno confiable en Rafael Uribe Uribe </v>
      </c>
      <c r="AM143" s="49" t="str">
        <f>IFERROR((VLOOKUP($AK143,[2]T_Datos!$B$3:$D$35,3,FALSE)),"Por favor diligenciar")</f>
        <v>O230117459920242775 </v>
      </c>
      <c r="AN143" s="49"/>
      <c r="AO143" s="49"/>
      <c r="AP143" s="44"/>
      <c r="AQ143" s="49"/>
      <c r="AR143" s="44"/>
      <c r="AS143" s="49"/>
      <c r="AT143" s="50"/>
      <c r="AU143" s="49"/>
      <c r="AV143" s="44"/>
      <c r="AW143" s="49"/>
      <c r="AX143" s="45">
        <f t="shared" si="12"/>
        <v>6</v>
      </c>
      <c r="AY143" s="45">
        <f t="shared" si="13"/>
        <v>180</v>
      </c>
      <c r="AZ143" s="51">
        <f t="shared" si="14"/>
        <v>17856000</v>
      </c>
      <c r="BA143" s="40" t="s">
        <v>129</v>
      </c>
      <c r="BB143" s="52" t="s">
        <v>543</v>
      </c>
      <c r="BC143" s="49" t="s">
        <v>967</v>
      </c>
      <c r="BD143" s="49" t="s">
        <v>94</v>
      </c>
      <c r="BE143" s="49" t="s">
        <v>95</v>
      </c>
      <c r="BF143" s="40" t="s">
        <v>285</v>
      </c>
      <c r="BG143" s="49"/>
      <c r="BH143" s="49"/>
      <c r="BI143" s="53" t="s">
        <v>627</v>
      </c>
      <c r="BJ143" s="54">
        <v>46043</v>
      </c>
      <c r="BK143" s="54" t="s">
        <v>99</v>
      </c>
      <c r="BL143" s="54">
        <v>46040</v>
      </c>
      <c r="BM143" s="44">
        <v>46044</v>
      </c>
      <c r="BN143" s="44">
        <v>46224</v>
      </c>
      <c r="BO143" s="55" t="s">
        <v>362</v>
      </c>
      <c r="BP143" s="56" t="s">
        <v>101</v>
      </c>
      <c r="BQ143" s="57" t="s">
        <v>628</v>
      </c>
      <c r="BR143" s="56">
        <v>1</v>
      </c>
      <c r="BS143" s="76"/>
    </row>
    <row r="144" spans="1:71" s="13" customFormat="1" ht="51" customHeight="1" x14ac:dyDescent="0.2">
      <c r="A144">
        <v>140</v>
      </c>
      <c r="B144" s="40" t="s">
        <v>971</v>
      </c>
      <c r="C144" s="40" t="s">
        <v>972</v>
      </c>
      <c r="D144" s="41">
        <v>46038</v>
      </c>
      <c r="E144" s="42" t="s">
        <v>973</v>
      </c>
      <c r="F144" s="40" t="s">
        <v>82</v>
      </c>
      <c r="G144" s="40" t="s">
        <v>83</v>
      </c>
      <c r="H144" s="40" t="s">
        <v>974</v>
      </c>
      <c r="I144" s="40" t="s">
        <v>975</v>
      </c>
      <c r="J144" s="40">
        <v>148371</v>
      </c>
      <c r="K144" s="40">
        <v>68373</v>
      </c>
      <c r="L144" s="40" t="s">
        <v>976</v>
      </c>
      <c r="M144" s="40" t="s">
        <v>87</v>
      </c>
      <c r="N144" s="43">
        <v>52525366</v>
      </c>
      <c r="O144" s="40">
        <v>3</v>
      </c>
      <c r="P144" s="40"/>
      <c r="Q144" s="40"/>
      <c r="R144" s="40"/>
      <c r="S144" s="40"/>
      <c r="T144" s="40"/>
      <c r="U144" s="40"/>
      <c r="V144" s="40"/>
      <c r="W144" s="40"/>
      <c r="X144" s="40" t="s">
        <v>977</v>
      </c>
      <c r="Y144" s="44">
        <v>46039</v>
      </c>
      <c r="Z144" s="44">
        <v>46051</v>
      </c>
      <c r="AA144" s="44">
        <v>46231</v>
      </c>
      <c r="AB144" s="40">
        <v>180</v>
      </c>
      <c r="AC144" s="45">
        <f t="shared" si="10"/>
        <v>6</v>
      </c>
      <c r="AD144" s="46">
        <v>36600000</v>
      </c>
      <c r="AE144" s="47">
        <f t="shared" si="11"/>
        <v>6100000</v>
      </c>
      <c r="AF144" s="48" t="s">
        <v>89</v>
      </c>
      <c r="AG144" s="49">
        <v>129</v>
      </c>
      <c r="AH144" s="44">
        <v>46030</v>
      </c>
      <c r="AI144" s="49">
        <v>709</v>
      </c>
      <c r="AJ144" s="44">
        <v>46050</v>
      </c>
      <c r="AK144" s="49" t="s">
        <v>90</v>
      </c>
      <c r="AL144" s="49" t="str">
        <f>IFERROR((VLOOKUP($AK144,[2]T_Datos!$B$3:$D$35,2,FALSE)),"Por favor diligenciar")</f>
        <v>Gestión pública local y gobierno confiable en Rafael Uribe Uribe </v>
      </c>
      <c r="AM144" s="49" t="str">
        <f>IFERROR((VLOOKUP($AK144,[2]T_Datos!$B$3:$D$35,3,FALSE)),"Por favor diligenciar")</f>
        <v>O230117459920242775 </v>
      </c>
      <c r="AN144" s="49"/>
      <c r="AO144" s="49"/>
      <c r="AP144" s="44"/>
      <c r="AQ144" s="49"/>
      <c r="AR144" s="44"/>
      <c r="AS144" s="49"/>
      <c r="AT144" s="50"/>
      <c r="AU144" s="49"/>
      <c r="AV144" s="44"/>
      <c r="AW144" s="49"/>
      <c r="AX144" s="45">
        <f t="shared" si="12"/>
        <v>6</v>
      </c>
      <c r="AY144" s="45">
        <f t="shared" si="13"/>
        <v>180</v>
      </c>
      <c r="AZ144" s="51">
        <f t="shared" si="14"/>
        <v>36600000</v>
      </c>
      <c r="BA144" s="40" t="s">
        <v>91</v>
      </c>
      <c r="BB144" s="52" t="s">
        <v>798</v>
      </c>
      <c r="BC144" s="49" t="s">
        <v>789</v>
      </c>
      <c r="BD144" s="49" t="s">
        <v>94</v>
      </c>
      <c r="BE144" s="49" t="s">
        <v>95</v>
      </c>
      <c r="BF144" s="40" t="s">
        <v>537</v>
      </c>
      <c r="BG144" s="49"/>
      <c r="BH144" s="49"/>
      <c r="BI144" s="53" t="s">
        <v>978</v>
      </c>
      <c r="BJ144" s="54">
        <v>46050</v>
      </c>
      <c r="BK144" s="54" t="s">
        <v>416</v>
      </c>
      <c r="BL144" s="54">
        <v>46041</v>
      </c>
      <c r="BM144" s="44">
        <v>46051</v>
      </c>
      <c r="BN144" s="44">
        <v>46231</v>
      </c>
      <c r="BO144" s="55" t="s">
        <v>100</v>
      </c>
      <c r="BP144" s="56" t="s">
        <v>101</v>
      </c>
      <c r="BQ144" s="57">
        <v>20266820001553</v>
      </c>
      <c r="BR144" s="56">
        <v>5</v>
      </c>
      <c r="BS144" s="76"/>
    </row>
    <row r="145" spans="1:73" s="13" customFormat="1" ht="51" customHeight="1" x14ac:dyDescent="0.2">
      <c r="A145">
        <v>141</v>
      </c>
      <c r="B145" s="40" t="s">
        <v>979</v>
      </c>
      <c r="C145" s="40" t="s">
        <v>972</v>
      </c>
      <c r="D145" s="41">
        <v>46038</v>
      </c>
      <c r="E145" s="42" t="s">
        <v>973</v>
      </c>
      <c r="F145" s="40" t="s">
        <v>82</v>
      </c>
      <c r="G145" s="40" t="s">
        <v>83</v>
      </c>
      <c r="H145" s="40" t="s">
        <v>980</v>
      </c>
      <c r="I145" s="40" t="s">
        <v>975</v>
      </c>
      <c r="J145" s="40">
        <v>148371</v>
      </c>
      <c r="K145" s="40">
        <v>68373</v>
      </c>
      <c r="L145" s="40" t="s">
        <v>981</v>
      </c>
      <c r="M145" s="40" t="s">
        <v>87</v>
      </c>
      <c r="N145" s="43">
        <v>1024560393</v>
      </c>
      <c r="O145" s="40">
        <v>1</v>
      </c>
      <c r="P145" s="40"/>
      <c r="Q145" s="40"/>
      <c r="R145" s="40"/>
      <c r="S145" s="40"/>
      <c r="T145" s="40"/>
      <c r="U145" s="40"/>
      <c r="V145" s="40"/>
      <c r="W145" s="40"/>
      <c r="X145" s="40" t="s">
        <v>977</v>
      </c>
      <c r="Y145" s="44">
        <v>46039</v>
      </c>
      <c r="Z145" s="44">
        <v>46069</v>
      </c>
      <c r="AA145" s="44">
        <v>46249</v>
      </c>
      <c r="AB145" s="40">
        <v>180</v>
      </c>
      <c r="AC145" s="45">
        <f t="shared" si="10"/>
        <v>6</v>
      </c>
      <c r="AD145" s="46">
        <v>36600000</v>
      </c>
      <c r="AE145" s="47">
        <f t="shared" si="11"/>
        <v>6100000</v>
      </c>
      <c r="AF145" s="48" t="s">
        <v>89</v>
      </c>
      <c r="AG145" s="49">
        <v>129</v>
      </c>
      <c r="AH145" s="44">
        <v>46030</v>
      </c>
      <c r="AI145" s="49">
        <v>710</v>
      </c>
      <c r="AJ145" s="44">
        <v>46050</v>
      </c>
      <c r="AK145" s="49" t="s">
        <v>90</v>
      </c>
      <c r="AL145" s="49" t="str">
        <f>IFERROR((VLOOKUP($AK145,[2]T_Datos!$B$3:$D$35,2,FALSE)),"Por favor diligenciar")</f>
        <v>Gestión pública local y gobierno confiable en Rafael Uribe Uribe </v>
      </c>
      <c r="AM145" s="49" t="str">
        <f>IFERROR((VLOOKUP($AK145,[2]T_Datos!$B$3:$D$35,3,FALSE)),"Por favor diligenciar")</f>
        <v>O230117459920242775 </v>
      </c>
      <c r="AN145" s="49"/>
      <c r="AO145" s="49"/>
      <c r="AP145" s="44"/>
      <c r="AQ145" s="49"/>
      <c r="AR145" s="44"/>
      <c r="AS145" s="49"/>
      <c r="AT145" s="50"/>
      <c r="AU145" s="49"/>
      <c r="AV145" s="44"/>
      <c r="AW145" s="49"/>
      <c r="AX145" s="45">
        <f t="shared" si="12"/>
        <v>6</v>
      </c>
      <c r="AY145" s="45">
        <f t="shared" si="13"/>
        <v>180</v>
      </c>
      <c r="AZ145" s="51">
        <f t="shared" si="14"/>
        <v>36600000</v>
      </c>
      <c r="BA145" s="40" t="s">
        <v>91</v>
      </c>
      <c r="BB145" s="52" t="s">
        <v>982</v>
      </c>
      <c r="BC145" s="49" t="s">
        <v>789</v>
      </c>
      <c r="BD145" s="49" t="s">
        <v>94</v>
      </c>
      <c r="BE145" s="49" t="s">
        <v>95</v>
      </c>
      <c r="BF145" s="40" t="s">
        <v>537</v>
      </c>
      <c r="BG145" s="49"/>
      <c r="BH145" s="49"/>
      <c r="BI145" s="53" t="s">
        <v>978</v>
      </c>
      <c r="BJ145" s="79">
        <v>46069</v>
      </c>
      <c r="BK145" s="79" t="s">
        <v>416</v>
      </c>
      <c r="BL145" s="54">
        <v>46044</v>
      </c>
      <c r="BM145" s="44">
        <v>46069</v>
      </c>
      <c r="BN145" s="44">
        <v>46249</v>
      </c>
      <c r="BO145" s="55" t="s">
        <v>100</v>
      </c>
      <c r="BP145" s="56" t="s">
        <v>101</v>
      </c>
      <c r="BQ145" s="57">
        <v>20266820001573</v>
      </c>
      <c r="BR145" s="56">
        <v>5</v>
      </c>
      <c r="BS145" s="76"/>
    </row>
    <row r="146" spans="1:73" s="13" customFormat="1" ht="51" customHeight="1" x14ac:dyDescent="0.2">
      <c r="A146" s="107">
        <v>142</v>
      </c>
      <c r="B146" s="40" t="s">
        <v>983</v>
      </c>
      <c r="C146" s="40" t="s">
        <v>972</v>
      </c>
      <c r="D146" s="41">
        <v>46038</v>
      </c>
      <c r="E146" s="42" t="s">
        <v>973</v>
      </c>
      <c r="F146" s="40" t="s">
        <v>82</v>
      </c>
      <c r="G146" s="40" t="s">
        <v>83</v>
      </c>
      <c r="H146" s="40" t="s">
        <v>984</v>
      </c>
      <c r="I146" s="40" t="s">
        <v>975</v>
      </c>
      <c r="J146" s="40">
        <v>148371</v>
      </c>
      <c r="K146" s="40">
        <v>68373</v>
      </c>
      <c r="L146" s="40" t="s">
        <v>985</v>
      </c>
      <c r="M146" s="40" t="s">
        <v>87</v>
      </c>
      <c r="N146" s="43">
        <v>80903045</v>
      </c>
      <c r="O146" s="40">
        <v>8</v>
      </c>
      <c r="P146" s="40"/>
      <c r="Q146" s="40"/>
      <c r="R146" s="40"/>
      <c r="S146" s="40"/>
      <c r="T146" s="40"/>
      <c r="U146" s="40"/>
      <c r="V146" s="40"/>
      <c r="W146" s="40"/>
      <c r="X146" s="40" t="s">
        <v>977</v>
      </c>
      <c r="Y146" s="44">
        <v>46039</v>
      </c>
      <c r="Z146" s="44">
        <v>46058</v>
      </c>
      <c r="AA146" s="44">
        <v>46238</v>
      </c>
      <c r="AB146" s="40">
        <v>180</v>
      </c>
      <c r="AC146" s="45">
        <f t="shared" si="10"/>
        <v>6</v>
      </c>
      <c r="AD146" s="46">
        <v>36600000</v>
      </c>
      <c r="AE146" s="47">
        <f t="shared" si="11"/>
        <v>6100000</v>
      </c>
      <c r="AF146" s="48" t="s">
        <v>89</v>
      </c>
      <c r="AG146" s="49">
        <v>129</v>
      </c>
      <c r="AH146" s="44">
        <v>46030</v>
      </c>
      <c r="AI146" s="49">
        <v>711</v>
      </c>
      <c r="AJ146" s="44">
        <v>46050</v>
      </c>
      <c r="AK146" s="49" t="s">
        <v>90</v>
      </c>
      <c r="AL146" s="49" t="str">
        <f>IFERROR((VLOOKUP($AK146,[2]T_Datos!$B$3:$D$35,2,FALSE)),"Por favor diligenciar")</f>
        <v>Gestión pública local y gobierno confiable en Rafael Uribe Uribe </v>
      </c>
      <c r="AM146" s="49" t="str">
        <f>IFERROR((VLOOKUP($AK146,[2]T_Datos!$B$3:$D$35,3,FALSE)),"Por favor diligenciar")</f>
        <v>O230117459920242775 </v>
      </c>
      <c r="AN146" s="49"/>
      <c r="AO146" s="49"/>
      <c r="AP146" s="44"/>
      <c r="AQ146" s="49"/>
      <c r="AR146" s="44"/>
      <c r="AS146" s="49"/>
      <c r="AT146" s="50"/>
      <c r="AU146" s="49"/>
      <c r="AV146" s="44"/>
      <c r="AW146" s="49"/>
      <c r="AX146" s="45">
        <f t="shared" si="12"/>
        <v>6</v>
      </c>
      <c r="AY146" s="45">
        <f t="shared" si="13"/>
        <v>180</v>
      </c>
      <c r="AZ146" s="51">
        <f t="shared" si="14"/>
        <v>36600000</v>
      </c>
      <c r="BA146" s="40" t="s">
        <v>91</v>
      </c>
      <c r="BB146" s="52" t="s">
        <v>982</v>
      </c>
      <c r="BC146" s="49" t="s">
        <v>789</v>
      </c>
      <c r="BD146" s="49" t="s">
        <v>94</v>
      </c>
      <c r="BE146" s="49" t="s">
        <v>95</v>
      </c>
      <c r="BF146" s="40" t="s">
        <v>537</v>
      </c>
      <c r="BG146" s="49"/>
      <c r="BH146" s="49"/>
      <c r="BI146" s="53" t="s">
        <v>978</v>
      </c>
      <c r="BJ146" s="54">
        <v>46051</v>
      </c>
      <c r="BK146" s="54" t="s">
        <v>416</v>
      </c>
      <c r="BL146" s="54">
        <v>46041</v>
      </c>
      <c r="BM146" s="44">
        <v>46058</v>
      </c>
      <c r="BN146" s="44">
        <v>46238</v>
      </c>
      <c r="BO146" s="55" t="s">
        <v>100</v>
      </c>
      <c r="BP146" s="56" t="s">
        <v>101</v>
      </c>
      <c r="BQ146" s="57">
        <v>20266820001573</v>
      </c>
      <c r="BR146" s="56">
        <v>5</v>
      </c>
      <c r="BS146" s="76"/>
    </row>
    <row r="147" spans="1:73" ht="51" customHeight="1" x14ac:dyDescent="0.2">
      <c r="A147">
        <v>143</v>
      </c>
      <c r="B147" s="40" t="s">
        <v>986</v>
      </c>
      <c r="C147" s="40" t="s">
        <v>987</v>
      </c>
      <c r="D147" s="41">
        <v>46038</v>
      </c>
      <c r="E147" s="42" t="s">
        <v>988</v>
      </c>
      <c r="F147" s="40" t="s">
        <v>82</v>
      </c>
      <c r="G147" s="40" t="s">
        <v>83</v>
      </c>
      <c r="H147" s="40" t="s">
        <v>989</v>
      </c>
      <c r="I147" s="40" t="s">
        <v>990</v>
      </c>
      <c r="J147" s="40">
        <v>148267</v>
      </c>
      <c r="K147" s="40">
        <v>69055</v>
      </c>
      <c r="L147" s="40" t="s">
        <v>991</v>
      </c>
      <c r="M147" s="40" t="s">
        <v>87</v>
      </c>
      <c r="N147" s="43">
        <v>4567261</v>
      </c>
      <c r="O147" s="40">
        <v>4</v>
      </c>
      <c r="P147" s="40"/>
      <c r="Q147" s="40"/>
      <c r="R147" s="40"/>
      <c r="S147" s="40"/>
      <c r="T147" s="40"/>
      <c r="U147" s="40"/>
      <c r="V147" s="40"/>
      <c r="W147" s="40"/>
      <c r="X147" s="40" t="s">
        <v>992</v>
      </c>
      <c r="Y147" s="44">
        <v>46038</v>
      </c>
      <c r="Z147" s="44">
        <v>46055</v>
      </c>
      <c r="AA147" s="44">
        <v>46235</v>
      </c>
      <c r="AB147" s="40">
        <v>180</v>
      </c>
      <c r="AC147" s="45">
        <f t="shared" si="10"/>
        <v>6</v>
      </c>
      <c r="AD147" s="46">
        <v>36600000</v>
      </c>
      <c r="AE147" s="47">
        <f t="shared" si="11"/>
        <v>6100000</v>
      </c>
      <c r="AF147" s="48" t="s">
        <v>89</v>
      </c>
      <c r="AG147" s="49">
        <v>117</v>
      </c>
      <c r="AH147" s="44">
        <v>46030</v>
      </c>
      <c r="AI147" s="49">
        <v>17</v>
      </c>
      <c r="AJ147" s="44">
        <v>46041</v>
      </c>
      <c r="AK147" s="49" t="s">
        <v>90</v>
      </c>
      <c r="AL147" s="49" t="str">
        <f>IFERROR((VLOOKUP($AK147,[2]T_Datos!$B$3:$D$35,2,FALSE)),"Por favor diligenciar")</f>
        <v>Gestión pública local y gobierno confiable en Rafael Uribe Uribe </v>
      </c>
      <c r="AM147" s="49" t="str">
        <f>IFERROR((VLOOKUP($AK147,[2]T_Datos!$B$3:$D$35,3,FALSE)),"Por favor diligenciar")</f>
        <v>O230117459920242775 </v>
      </c>
      <c r="AN147" s="49"/>
      <c r="AO147" s="49"/>
      <c r="AP147" s="44"/>
      <c r="AQ147" s="49"/>
      <c r="AR147" s="44"/>
      <c r="AS147" s="49"/>
      <c r="AT147" s="50"/>
      <c r="AU147" s="49"/>
      <c r="AV147" s="44"/>
      <c r="AW147" s="49"/>
      <c r="AX147" s="45">
        <f t="shared" si="12"/>
        <v>6</v>
      </c>
      <c r="AY147" s="45">
        <f t="shared" si="13"/>
        <v>180</v>
      </c>
      <c r="AZ147" s="51">
        <f t="shared" si="14"/>
        <v>36600000</v>
      </c>
      <c r="BA147" s="40" t="s">
        <v>91</v>
      </c>
      <c r="BB147" s="52" t="s">
        <v>993</v>
      </c>
      <c r="BC147" s="49" t="s">
        <v>994</v>
      </c>
      <c r="BD147" s="49" t="s">
        <v>94</v>
      </c>
      <c r="BE147" s="49" t="s">
        <v>95</v>
      </c>
      <c r="BF147" s="40" t="s">
        <v>156</v>
      </c>
      <c r="BG147" s="49"/>
      <c r="BH147" s="49"/>
      <c r="BI147" s="53" t="s">
        <v>995</v>
      </c>
      <c r="BJ147" s="54">
        <v>46041</v>
      </c>
      <c r="BK147" s="54" t="s">
        <v>99</v>
      </c>
      <c r="BL147" s="54">
        <v>46038</v>
      </c>
      <c r="BM147" s="44">
        <v>46055</v>
      </c>
      <c r="BN147" s="44">
        <v>46235</v>
      </c>
      <c r="BO147" s="55" t="s">
        <v>100</v>
      </c>
      <c r="BP147" s="56" t="s">
        <v>158</v>
      </c>
      <c r="BQ147" s="57" t="s">
        <v>155</v>
      </c>
      <c r="BR147" s="56">
        <v>1</v>
      </c>
    </row>
    <row r="148" spans="1:73" ht="51" customHeight="1" x14ac:dyDescent="0.2">
      <c r="A148">
        <v>144</v>
      </c>
      <c r="B148" s="40" t="s">
        <v>996</v>
      </c>
      <c r="C148" s="40" t="s">
        <v>997</v>
      </c>
      <c r="D148" s="44">
        <v>46039</v>
      </c>
      <c r="E148" s="59" t="s">
        <v>998</v>
      </c>
      <c r="F148" s="49" t="s">
        <v>82</v>
      </c>
      <c r="G148" s="40" t="s">
        <v>83</v>
      </c>
      <c r="H148" s="40" t="s">
        <v>999</v>
      </c>
      <c r="I148" s="40" t="s">
        <v>1000</v>
      </c>
      <c r="J148" s="40">
        <v>147753</v>
      </c>
      <c r="K148" s="40">
        <v>68376</v>
      </c>
      <c r="L148" s="40" t="s">
        <v>1001</v>
      </c>
      <c r="M148" s="40" t="s">
        <v>87</v>
      </c>
      <c r="N148" s="43">
        <v>1000984810</v>
      </c>
      <c r="O148" s="40">
        <v>2</v>
      </c>
      <c r="P148" s="40"/>
      <c r="Q148" s="40"/>
      <c r="R148" s="40"/>
      <c r="S148" s="40"/>
      <c r="T148" s="40" t="s">
        <v>1002</v>
      </c>
      <c r="U148" s="40" t="s">
        <v>87</v>
      </c>
      <c r="V148" s="60">
        <v>52538269</v>
      </c>
      <c r="W148" s="41">
        <v>46134</v>
      </c>
      <c r="X148" s="40" t="s">
        <v>1003</v>
      </c>
      <c r="Y148" s="44">
        <v>46042</v>
      </c>
      <c r="Z148" s="44">
        <v>46069</v>
      </c>
      <c r="AA148" s="44">
        <v>46249</v>
      </c>
      <c r="AB148" s="40">
        <v>180</v>
      </c>
      <c r="AC148" s="45">
        <f t="shared" si="10"/>
        <v>6</v>
      </c>
      <c r="AD148" s="46">
        <v>12876000</v>
      </c>
      <c r="AE148" s="47">
        <f t="shared" si="11"/>
        <v>2146000</v>
      </c>
      <c r="AF148" s="48" t="s">
        <v>89</v>
      </c>
      <c r="AG148" s="49">
        <v>102</v>
      </c>
      <c r="AH148" s="44">
        <v>46028</v>
      </c>
      <c r="AI148" s="49">
        <v>849</v>
      </c>
      <c r="AJ148" s="44">
        <v>46055</v>
      </c>
      <c r="AK148" s="49" t="s">
        <v>90</v>
      </c>
      <c r="AL148" s="49" t="str">
        <f>IFERROR((VLOOKUP($AK148,[2]T_Datos!$B$3:$D$35,2,FALSE)),"Por favor diligenciar")</f>
        <v>Gestión pública local y gobierno confiable en Rafael Uribe Uribe </v>
      </c>
      <c r="AM148" s="49" t="str">
        <f>IFERROR((VLOOKUP($AK148,[2]T_Datos!$B$3:$D$35,3,FALSE)),"Por favor diligenciar")</f>
        <v>O230117459920242775 </v>
      </c>
      <c r="AN148" s="49"/>
      <c r="AO148" s="49"/>
      <c r="AP148" s="44"/>
      <c r="AQ148" s="49"/>
      <c r="AR148" s="44"/>
      <c r="AS148" s="49"/>
      <c r="AT148" s="50"/>
      <c r="AU148" s="49"/>
      <c r="AV148" s="44"/>
      <c r="AW148" s="49"/>
      <c r="AX148" s="45">
        <f t="shared" si="12"/>
        <v>6</v>
      </c>
      <c r="AY148" s="45">
        <f t="shared" si="13"/>
        <v>180</v>
      </c>
      <c r="AZ148" s="51">
        <f t="shared" si="14"/>
        <v>12876000</v>
      </c>
      <c r="BA148" s="40" t="s">
        <v>129</v>
      </c>
      <c r="BB148" s="52" t="s">
        <v>240</v>
      </c>
      <c r="BC148" s="49" t="s">
        <v>243</v>
      </c>
      <c r="BD148" s="49" t="s">
        <v>94</v>
      </c>
      <c r="BE148" s="49" t="s">
        <v>95</v>
      </c>
      <c r="BF148" s="40" t="s">
        <v>244</v>
      </c>
      <c r="BG148" s="49"/>
      <c r="BH148" s="49"/>
      <c r="BI148" s="53" t="s">
        <v>1004</v>
      </c>
      <c r="BJ148" s="54">
        <v>46135</v>
      </c>
      <c r="BK148" s="54" t="s">
        <v>416</v>
      </c>
      <c r="BL148" s="54">
        <v>46044</v>
      </c>
      <c r="BM148" s="44">
        <v>46069</v>
      </c>
      <c r="BN148" s="44">
        <v>46249</v>
      </c>
      <c r="BO148" s="55" t="s">
        <v>362</v>
      </c>
      <c r="BP148" s="56" t="s">
        <v>101</v>
      </c>
      <c r="BQ148" s="57">
        <v>20266820001193</v>
      </c>
      <c r="BR148" s="56">
        <v>5</v>
      </c>
      <c r="BS148" s="76"/>
      <c r="BT148" s="13"/>
      <c r="BU148" s="13"/>
    </row>
    <row r="149" spans="1:73" ht="51" customHeight="1" x14ac:dyDescent="0.2">
      <c r="A149" s="107">
        <v>145</v>
      </c>
      <c r="B149" s="40" t="s">
        <v>1005</v>
      </c>
      <c r="C149" s="40" t="s">
        <v>997</v>
      </c>
      <c r="D149" s="44">
        <v>46039</v>
      </c>
      <c r="E149" s="59" t="s">
        <v>998</v>
      </c>
      <c r="F149" s="49" t="s">
        <v>82</v>
      </c>
      <c r="G149" s="40" t="s">
        <v>83</v>
      </c>
      <c r="H149" s="40" t="s">
        <v>1006</v>
      </c>
      <c r="I149" s="40" t="s">
        <v>1000</v>
      </c>
      <c r="J149" s="40">
        <v>147753</v>
      </c>
      <c r="K149" s="40">
        <v>68376</v>
      </c>
      <c r="L149" s="40" t="s">
        <v>1007</v>
      </c>
      <c r="M149" s="40" t="s">
        <v>87</v>
      </c>
      <c r="N149" s="43">
        <v>1075878412</v>
      </c>
      <c r="O149" s="40">
        <v>3</v>
      </c>
      <c r="P149" s="40"/>
      <c r="Q149" s="40"/>
      <c r="R149" s="40"/>
      <c r="S149" s="40"/>
      <c r="T149" s="40"/>
      <c r="U149" s="40"/>
      <c r="V149" s="40"/>
      <c r="W149" s="40"/>
      <c r="X149" s="40" t="s">
        <v>1003</v>
      </c>
      <c r="Y149" s="44">
        <v>46039</v>
      </c>
      <c r="Z149" s="44">
        <v>46063</v>
      </c>
      <c r="AA149" s="44">
        <v>46243</v>
      </c>
      <c r="AB149" s="40">
        <v>180</v>
      </c>
      <c r="AC149" s="45">
        <f t="shared" si="10"/>
        <v>6</v>
      </c>
      <c r="AD149" s="46">
        <v>12876000</v>
      </c>
      <c r="AE149" s="47">
        <f t="shared" si="11"/>
        <v>2146000</v>
      </c>
      <c r="AF149" s="48" t="s">
        <v>89</v>
      </c>
      <c r="AG149" s="49">
        <v>102</v>
      </c>
      <c r="AH149" s="44">
        <v>46028</v>
      </c>
      <c r="AI149" s="49">
        <v>850</v>
      </c>
      <c r="AJ149" s="44">
        <v>46055</v>
      </c>
      <c r="AK149" s="49" t="s">
        <v>90</v>
      </c>
      <c r="AL149" s="49" t="str">
        <f>IFERROR((VLOOKUP($AK149,[2]T_Datos!$B$3:$D$35,2,FALSE)),"Por favor diligenciar")</f>
        <v>Gestión pública local y gobierno confiable en Rafael Uribe Uribe </v>
      </c>
      <c r="AM149" s="49" t="str">
        <f>IFERROR((VLOOKUP($AK149,[2]T_Datos!$B$3:$D$35,3,FALSE)),"Por favor diligenciar")</f>
        <v>O230117459920242775 </v>
      </c>
      <c r="AN149" s="49"/>
      <c r="AO149" s="49"/>
      <c r="AP149" s="44"/>
      <c r="AQ149" s="49"/>
      <c r="AR149" s="44"/>
      <c r="AS149" s="49"/>
      <c r="AT149" s="50"/>
      <c r="AU149" s="49"/>
      <c r="AV149" s="44"/>
      <c r="AW149" s="49"/>
      <c r="AX149" s="45">
        <f t="shared" si="12"/>
        <v>6</v>
      </c>
      <c r="AY149" s="45">
        <f t="shared" si="13"/>
        <v>180</v>
      </c>
      <c r="AZ149" s="51">
        <f t="shared" si="14"/>
        <v>12876000</v>
      </c>
      <c r="BA149" s="40" t="s">
        <v>129</v>
      </c>
      <c r="BB149" s="52" t="s">
        <v>240</v>
      </c>
      <c r="BC149" s="49" t="s">
        <v>243</v>
      </c>
      <c r="BD149" s="49" t="s">
        <v>94</v>
      </c>
      <c r="BE149" s="49" t="s">
        <v>95</v>
      </c>
      <c r="BF149" s="40" t="s">
        <v>244</v>
      </c>
      <c r="BG149" s="49"/>
      <c r="BH149" s="49"/>
      <c r="BI149" s="53" t="s">
        <v>1004</v>
      </c>
      <c r="BJ149" s="54">
        <v>46049</v>
      </c>
      <c r="BK149" s="54" t="s">
        <v>416</v>
      </c>
      <c r="BL149" s="54">
        <v>46041</v>
      </c>
      <c r="BM149" s="44">
        <v>46063</v>
      </c>
      <c r="BN149" s="44">
        <v>46243</v>
      </c>
      <c r="BO149" s="55" t="s">
        <v>362</v>
      </c>
      <c r="BP149" s="56" t="s">
        <v>101</v>
      </c>
      <c r="BQ149" s="57">
        <v>20266820001193</v>
      </c>
      <c r="BR149" s="56">
        <v>5</v>
      </c>
    </row>
    <row r="150" spans="1:73" ht="51" customHeight="1" x14ac:dyDescent="0.2">
      <c r="A150">
        <v>146</v>
      </c>
      <c r="B150" s="40" t="s">
        <v>1008</v>
      </c>
      <c r="C150" s="40" t="s">
        <v>1009</v>
      </c>
      <c r="D150" s="41">
        <v>46038</v>
      </c>
      <c r="E150" s="42" t="s">
        <v>1010</v>
      </c>
      <c r="F150" s="40" t="s">
        <v>82</v>
      </c>
      <c r="G150" s="40" t="s">
        <v>83</v>
      </c>
      <c r="H150" s="40" t="s">
        <v>1011</v>
      </c>
      <c r="I150" s="40" t="s">
        <v>1012</v>
      </c>
      <c r="J150" s="40">
        <v>148372</v>
      </c>
      <c r="K150" s="40">
        <v>69035</v>
      </c>
      <c r="L150" s="40" t="s">
        <v>1013</v>
      </c>
      <c r="M150" s="40" t="s">
        <v>87</v>
      </c>
      <c r="N150" s="43">
        <v>80061073</v>
      </c>
      <c r="O150" s="40">
        <v>1</v>
      </c>
      <c r="P150" s="40"/>
      <c r="Q150" s="40"/>
      <c r="R150" s="40"/>
      <c r="S150" s="40"/>
      <c r="T150" s="40"/>
      <c r="U150" s="40"/>
      <c r="V150" s="40"/>
      <c r="W150" s="40"/>
      <c r="X150" s="40" t="s">
        <v>1014</v>
      </c>
      <c r="Y150" s="44">
        <v>46039</v>
      </c>
      <c r="Z150" s="44">
        <v>46052</v>
      </c>
      <c r="AA150" s="44">
        <v>46385</v>
      </c>
      <c r="AB150" s="40">
        <v>330</v>
      </c>
      <c r="AC150" s="45">
        <f t="shared" si="10"/>
        <v>11</v>
      </c>
      <c r="AD150" s="46">
        <v>67100000</v>
      </c>
      <c r="AE150" s="47">
        <f t="shared" si="11"/>
        <v>6100000</v>
      </c>
      <c r="AF150" s="48" t="s">
        <v>89</v>
      </c>
      <c r="AG150" s="49">
        <v>132</v>
      </c>
      <c r="AH150" s="44">
        <v>46029</v>
      </c>
      <c r="AI150" s="49">
        <v>270</v>
      </c>
      <c r="AJ150" s="44">
        <v>46049</v>
      </c>
      <c r="AK150" s="49" t="s">
        <v>90</v>
      </c>
      <c r="AL150" s="49" t="str">
        <f>IFERROR((VLOOKUP($AK150,[2]T_Datos!$B$3:$D$35,2,FALSE)),"Por favor diligenciar")</f>
        <v>Gestión pública local y gobierno confiable en Rafael Uribe Uribe </v>
      </c>
      <c r="AM150" s="49" t="str">
        <f>IFERROR((VLOOKUP($AK150,[2]T_Datos!$B$3:$D$35,3,FALSE)),"Por favor diligenciar")</f>
        <v>O230117459920242775 </v>
      </c>
      <c r="AN150" s="49"/>
      <c r="AO150" s="49"/>
      <c r="AP150" s="44"/>
      <c r="AQ150" s="49"/>
      <c r="AR150" s="44"/>
      <c r="AS150" s="49"/>
      <c r="AT150" s="50"/>
      <c r="AU150" s="49"/>
      <c r="AV150" s="44"/>
      <c r="AW150" s="49"/>
      <c r="AX150" s="45">
        <f t="shared" si="12"/>
        <v>11</v>
      </c>
      <c r="AY150" s="45">
        <f t="shared" si="13"/>
        <v>330</v>
      </c>
      <c r="AZ150" s="51">
        <f t="shared" si="14"/>
        <v>67100000</v>
      </c>
      <c r="BA150" s="40" t="s">
        <v>91</v>
      </c>
      <c r="BB150" s="52" t="s">
        <v>794</v>
      </c>
      <c r="BC150" s="49" t="s">
        <v>789</v>
      </c>
      <c r="BD150" s="49" t="s">
        <v>94</v>
      </c>
      <c r="BE150" s="49" t="s">
        <v>95</v>
      </c>
      <c r="BF150" s="40" t="s">
        <v>537</v>
      </c>
      <c r="BG150" s="49"/>
      <c r="BH150" s="49"/>
      <c r="BI150" s="53" t="s">
        <v>1015</v>
      </c>
      <c r="BJ150" s="54">
        <v>46051</v>
      </c>
      <c r="BK150" s="54" t="s">
        <v>416</v>
      </c>
      <c r="BL150" s="54">
        <v>46039</v>
      </c>
      <c r="BM150" s="44">
        <v>46052</v>
      </c>
      <c r="BN150" s="44">
        <v>46385</v>
      </c>
      <c r="BO150" s="55" t="s">
        <v>100</v>
      </c>
      <c r="BP150" s="56" t="s">
        <v>101</v>
      </c>
      <c r="BQ150" s="57">
        <v>20266820001563</v>
      </c>
      <c r="BR150" s="56">
        <v>5</v>
      </c>
    </row>
    <row r="151" spans="1:73" ht="51" customHeight="1" x14ac:dyDescent="0.2">
      <c r="A151">
        <v>147</v>
      </c>
      <c r="B151" s="40" t="s">
        <v>1016</v>
      </c>
      <c r="C151" s="40" t="s">
        <v>1009</v>
      </c>
      <c r="D151" s="41">
        <v>46038</v>
      </c>
      <c r="E151" s="42" t="s">
        <v>1010</v>
      </c>
      <c r="F151" s="40" t="s">
        <v>82</v>
      </c>
      <c r="G151" s="40" t="s">
        <v>83</v>
      </c>
      <c r="H151" s="40" t="s">
        <v>1017</v>
      </c>
      <c r="I151" s="40" t="s">
        <v>1012</v>
      </c>
      <c r="J151" s="40">
        <v>148372</v>
      </c>
      <c r="K151" s="40">
        <v>69035</v>
      </c>
      <c r="L151" s="40" t="s">
        <v>1018</v>
      </c>
      <c r="M151" s="40" t="s">
        <v>87</v>
      </c>
      <c r="N151" s="43">
        <v>80388433</v>
      </c>
      <c r="O151" s="40">
        <v>2</v>
      </c>
      <c r="P151" s="40"/>
      <c r="Q151" s="40"/>
      <c r="R151" s="40"/>
      <c r="S151" s="40"/>
      <c r="T151" s="40"/>
      <c r="U151" s="40"/>
      <c r="V151" s="40"/>
      <c r="W151" s="40"/>
      <c r="X151" s="40" t="s">
        <v>1014</v>
      </c>
      <c r="Y151" s="44">
        <v>46039</v>
      </c>
      <c r="Z151" s="44">
        <v>46055</v>
      </c>
      <c r="AA151" s="44">
        <v>46388</v>
      </c>
      <c r="AB151" s="40">
        <v>330</v>
      </c>
      <c r="AC151" s="45">
        <f t="shared" si="10"/>
        <v>11</v>
      </c>
      <c r="AD151" s="46">
        <v>67100000</v>
      </c>
      <c r="AE151" s="47">
        <f t="shared" si="11"/>
        <v>6100000</v>
      </c>
      <c r="AF151" s="48" t="s">
        <v>89</v>
      </c>
      <c r="AG151" s="49">
        <v>132</v>
      </c>
      <c r="AH151" s="44">
        <v>46029</v>
      </c>
      <c r="AI151" s="49">
        <v>269</v>
      </c>
      <c r="AJ151" s="44">
        <v>46049</v>
      </c>
      <c r="AK151" s="49" t="s">
        <v>90</v>
      </c>
      <c r="AL151" s="49" t="str">
        <f>IFERROR((VLOOKUP($AK151,[2]T_Datos!$B$3:$D$35,2,FALSE)),"Por favor diligenciar")</f>
        <v>Gestión pública local y gobierno confiable en Rafael Uribe Uribe </v>
      </c>
      <c r="AM151" s="49" t="str">
        <f>IFERROR((VLOOKUP($AK151,[2]T_Datos!$B$3:$D$35,3,FALSE)),"Por favor diligenciar")</f>
        <v>O230117459920242775 </v>
      </c>
      <c r="AN151" s="49"/>
      <c r="AO151" s="49"/>
      <c r="AP151" s="44"/>
      <c r="AQ151" s="49"/>
      <c r="AR151" s="44"/>
      <c r="AS151" s="49"/>
      <c r="AT151" s="50"/>
      <c r="AU151" s="49"/>
      <c r="AV151" s="44"/>
      <c r="AW151" s="49"/>
      <c r="AX151" s="45">
        <f t="shared" si="12"/>
        <v>11</v>
      </c>
      <c r="AY151" s="45">
        <f t="shared" si="13"/>
        <v>330</v>
      </c>
      <c r="AZ151" s="51">
        <f t="shared" si="14"/>
        <v>67100000</v>
      </c>
      <c r="BA151" s="40" t="s">
        <v>91</v>
      </c>
      <c r="BB151" s="52" t="s">
        <v>982</v>
      </c>
      <c r="BC151" s="49" t="s">
        <v>789</v>
      </c>
      <c r="BD151" s="49" t="s">
        <v>94</v>
      </c>
      <c r="BE151" s="49" t="s">
        <v>95</v>
      </c>
      <c r="BF151" s="40" t="s">
        <v>537</v>
      </c>
      <c r="BG151" s="49"/>
      <c r="BH151" s="49"/>
      <c r="BI151" s="53" t="s">
        <v>1015</v>
      </c>
      <c r="BJ151" s="54">
        <v>46051</v>
      </c>
      <c r="BK151" s="54" t="s">
        <v>416</v>
      </c>
      <c r="BL151" s="54">
        <v>46039</v>
      </c>
      <c r="BM151" s="44">
        <v>46055</v>
      </c>
      <c r="BN151" s="44">
        <v>46388</v>
      </c>
      <c r="BO151" s="55" t="s">
        <v>100</v>
      </c>
      <c r="BP151" s="56" t="s">
        <v>101</v>
      </c>
      <c r="BQ151" s="57">
        <v>20266820001573</v>
      </c>
      <c r="BR151" s="56">
        <v>5</v>
      </c>
    </row>
    <row r="152" spans="1:73" ht="51" customHeight="1" x14ac:dyDescent="0.2">
      <c r="A152" s="107">
        <v>148</v>
      </c>
      <c r="B152" s="40" t="s">
        <v>1019</v>
      </c>
      <c r="C152" s="40" t="s">
        <v>1009</v>
      </c>
      <c r="D152" s="41">
        <v>46038</v>
      </c>
      <c r="E152" s="42" t="s">
        <v>1010</v>
      </c>
      <c r="F152" s="40" t="s">
        <v>82</v>
      </c>
      <c r="G152" s="40" t="s">
        <v>83</v>
      </c>
      <c r="H152" s="40" t="s">
        <v>1020</v>
      </c>
      <c r="I152" s="40" t="s">
        <v>1012</v>
      </c>
      <c r="J152" s="40">
        <v>148372</v>
      </c>
      <c r="K152" s="40">
        <v>69035</v>
      </c>
      <c r="L152" s="40" t="s">
        <v>1021</v>
      </c>
      <c r="M152" s="40" t="s">
        <v>87</v>
      </c>
      <c r="N152" s="43">
        <v>79748235</v>
      </c>
      <c r="O152" s="40">
        <v>2</v>
      </c>
      <c r="P152" s="40"/>
      <c r="Q152" s="40"/>
      <c r="R152" s="40"/>
      <c r="S152" s="40"/>
      <c r="T152" s="40"/>
      <c r="U152" s="40"/>
      <c r="V152" s="40"/>
      <c r="W152" s="40"/>
      <c r="X152" s="40" t="s">
        <v>1014</v>
      </c>
      <c r="Y152" s="44">
        <v>46039</v>
      </c>
      <c r="Z152" s="44">
        <v>46055</v>
      </c>
      <c r="AA152" s="44">
        <v>46388</v>
      </c>
      <c r="AB152" s="40">
        <v>330</v>
      </c>
      <c r="AC152" s="45">
        <f t="shared" si="10"/>
        <v>11</v>
      </c>
      <c r="AD152" s="46">
        <v>67100000</v>
      </c>
      <c r="AE152" s="47">
        <f t="shared" si="11"/>
        <v>6100000</v>
      </c>
      <c r="AF152" s="48" t="s">
        <v>89</v>
      </c>
      <c r="AG152" s="49">
        <v>132</v>
      </c>
      <c r="AH152" s="44">
        <v>46029</v>
      </c>
      <c r="AI152" s="49">
        <v>268</v>
      </c>
      <c r="AJ152" s="44">
        <v>46049</v>
      </c>
      <c r="AK152" s="49" t="s">
        <v>90</v>
      </c>
      <c r="AL152" s="49" t="str">
        <f>IFERROR((VLOOKUP($AK152,[2]T_Datos!$B$3:$D$35,2,FALSE)),"Por favor diligenciar")</f>
        <v>Gestión pública local y gobierno confiable en Rafael Uribe Uribe </v>
      </c>
      <c r="AM152" s="49" t="str">
        <f>IFERROR((VLOOKUP($AK152,[2]T_Datos!$B$3:$D$35,3,FALSE)),"Por favor diligenciar")</f>
        <v>O230117459920242775 </v>
      </c>
      <c r="AN152" s="49"/>
      <c r="AO152" s="49"/>
      <c r="AP152" s="44"/>
      <c r="AQ152" s="49"/>
      <c r="AR152" s="44"/>
      <c r="AS152" s="49"/>
      <c r="AT152" s="50"/>
      <c r="AU152" s="49"/>
      <c r="AV152" s="44"/>
      <c r="AW152" s="49"/>
      <c r="AX152" s="45">
        <f t="shared" si="12"/>
        <v>11</v>
      </c>
      <c r="AY152" s="45">
        <f t="shared" si="13"/>
        <v>330</v>
      </c>
      <c r="AZ152" s="51">
        <f t="shared" si="14"/>
        <v>67100000</v>
      </c>
      <c r="BA152" s="40" t="s">
        <v>91</v>
      </c>
      <c r="BB152" s="52" t="s">
        <v>798</v>
      </c>
      <c r="BC152" s="49" t="s">
        <v>789</v>
      </c>
      <c r="BD152" s="49" t="s">
        <v>94</v>
      </c>
      <c r="BE152" s="49" t="s">
        <v>95</v>
      </c>
      <c r="BF152" s="40" t="s">
        <v>537</v>
      </c>
      <c r="BG152" s="49"/>
      <c r="BH152" s="49"/>
      <c r="BI152" s="53" t="s">
        <v>1015</v>
      </c>
      <c r="BJ152" s="54">
        <v>46051</v>
      </c>
      <c r="BK152" s="54" t="s">
        <v>416</v>
      </c>
      <c r="BL152" s="54">
        <v>46041</v>
      </c>
      <c r="BM152" s="44">
        <v>46055</v>
      </c>
      <c r="BN152" s="44">
        <v>46388</v>
      </c>
      <c r="BO152" s="55" t="s">
        <v>100</v>
      </c>
      <c r="BP152" s="56" t="s">
        <v>101</v>
      </c>
      <c r="BQ152" s="57">
        <v>20266820001553</v>
      </c>
      <c r="BR152" s="56">
        <v>5</v>
      </c>
    </row>
    <row r="153" spans="1:73" ht="51" customHeight="1" x14ac:dyDescent="0.2">
      <c r="A153">
        <v>149</v>
      </c>
      <c r="B153" s="40" t="s">
        <v>1022</v>
      </c>
      <c r="C153" s="40" t="s">
        <v>1009</v>
      </c>
      <c r="D153" s="41">
        <v>46038</v>
      </c>
      <c r="E153" s="42" t="s">
        <v>1010</v>
      </c>
      <c r="F153" s="40" t="s">
        <v>82</v>
      </c>
      <c r="G153" s="40" t="s">
        <v>83</v>
      </c>
      <c r="H153" s="40" t="s">
        <v>1023</v>
      </c>
      <c r="I153" s="40" t="s">
        <v>1012</v>
      </c>
      <c r="J153" s="40">
        <v>148372</v>
      </c>
      <c r="K153" s="40">
        <v>69035</v>
      </c>
      <c r="L153" s="40" t="s">
        <v>1024</v>
      </c>
      <c r="M153" s="40" t="s">
        <v>87</v>
      </c>
      <c r="N153" s="43">
        <v>1000514204</v>
      </c>
      <c r="O153" s="40">
        <v>3</v>
      </c>
      <c r="P153" s="40"/>
      <c r="Q153" s="40"/>
      <c r="R153" s="40"/>
      <c r="S153" s="40"/>
      <c r="T153" s="40"/>
      <c r="U153" s="40"/>
      <c r="V153" s="40"/>
      <c r="W153" s="40"/>
      <c r="X153" s="40" t="s">
        <v>1014</v>
      </c>
      <c r="Y153" s="44">
        <v>46039</v>
      </c>
      <c r="Z153" s="44">
        <v>46052</v>
      </c>
      <c r="AA153" s="44">
        <v>46385</v>
      </c>
      <c r="AB153" s="40">
        <v>330</v>
      </c>
      <c r="AC153" s="45">
        <f t="shared" si="10"/>
        <v>11</v>
      </c>
      <c r="AD153" s="46">
        <v>67100000</v>
      </c>
      <c r="AE153" s="47">
        <f t="shared" si="11"/>
        <v>6100000</v>
      </c>
      <c r="AF153" s="48" t="s">
        <v>89</v>
      </c>
      <c r="AG153" s="49">
        <v>132</v>
      </c>
      <c r="AH153" s="44">
        <v>46029</v>
      </c>
      <c r="AI153" s="49">
        <v>267</v>
      </c>
      <c r="AJ153" s="44">
        <v>46049</v>
      </c>
      <c r="AK153" s="49" t="s">
        <v>90</v>
      </c>
      <c r="AL153" s="49" t="str">
        <f>IFERROR((VLOOKUP($AK153,[2]T_Datos!$B$3:$D$35,2,FALSE)),"Por favor diligenciar")</f>
        <v>Gestión pública local y gobierno confiable en Rafael Uribe Uribe </v>
      </c>
      <c r="AM153" s="49" t="str">
        <f>IFERROR((VLOOKUP($AK153,[2]T_Datos!$B$3:$D$35,3,FALSE)),"Por favor diligenciar")</f>
        <v>O230117459920242775 </v>
      </c>
      <c r="AN153" s="49"/>
      <c r="AO153" s="49"/>
      <c r="AP153" s="44"/>
      <c r="AQ153" s="49"/>
      <c r="AR153" s="44"/>
      <c r="AS153" s="49"/>
      <c r="AT153" s="50"/>
      <c r="AU153" s="49"/>
      <c r="AV153" s="44"/>
      <c r="AW153" s="49"/>
      <c r="AX153" s="45">
        <f t="shared" si="12"/>
        <v>11</v>
      </c>
      <c r="AY153" s="45">
        <f t="shared" si="13"/>
        <v>330</v>
      </c>
      <c r="AZ153" s="51">
        <f t="shared" si="14"/>
        <v>67100000</v>
      </c>
      <c r="BA153" s="40" t="s">
        <v>91</v>
      </c>
      <c r="BB153" s="52" t="s">
        <v>798</v>
      </c>
      <c r="BC153" s="49" t="s">
        <v>789</v>
      </c>
      <c r="BD153" s="49" t="s">
        <v>94</v>
      </c>
      <c r="BE153" s="49" t="s">
        <v>95</v>
      </c>
      <c r="BF153" s="40" t="s">
        <v>537</v>
      </c>
      <c r="BG153" s="49"/>
      <c r="BH153" s="49"/>
      <c r="BI153" s="53" t="s">
        <v>1015</v>
      </c>
      <c r="BJ153" s="54">
        <v>46051</v>
      </c>
      <c r="BK153" s="54" t="s">
        <v>416</v>
      </c>
      <c r="BL153" s="54">
        <v>46041</v>
      </c>
      <c r="BM153" s="44">
        <v>46052</v>
      </c>
      <c r="BN153" s="44">
        <v>46385</v>
      </c>
      <c r="BO153" s="55" t="s">
        <v>100</v>
      </c>
      <c r="BP153" s="56" t="s">
        <v>101</v>
      </c>
      <c r="BQ153" s="57">
        <v>20266820001553</v>
      </c>
      <c r="BR153" s="56">
        <v>5</v>
      </c>
    </row>
    <row r="154" spans="1:73" ht="51" customHeight="1" x14ac:dyDescent="0.2">
      <c r="A154">
        <v>150</v>
      </c>
      <c r="B154" s="40" t="s">
        <v>1025</v>
      </c>
      <c r="C154" s="40" t="s">
        <v>272</v>
      </c>
      <c r="D154" s="41">
        <v>46031</v>
      </c>
      <c r="E154" s="42" t="s">
        <v>273</v>
      </c>
      <c r="F154" s="40" t="s">
        <v>82</v>
      </c>
      <c r="G154" s="40" t="s">
        <v>83</v>
      </c>
      <c r="H154" s="49" t="s">
        <v>1026</v>
      </c>
      <c r="I154" s="40" t="s">
        <v>275</v>
      </c>
      <c r="J154" s="40">
        <v>145932</v>
      </c>
      <c r="K154" s="40">
        <v>67911</v>
      </c>
      <c r="L154" s="40" t="s">
        <v>1027</v>
      </c>
      <c r="M154" s="40" t="s">
        <v>87</v>
      </c>
      <c r="N154" s="43">
        <v>52964194</v>
      </c>
      <c r="O154" s="40">
        <v>6</v>
      </c>
      <c r="P154" s="40"/>
      <c r="Q154" s="40"/>
      <c r="R154" s="40"/>
      <c r="S154" s="40"/>
      <c r="T154" s="40"/>
      <c r="U154" s="40"/>
      <c r="V154" s="40"/>
      <c r="W154" s="40"/>
      <c r="X154" s="40" t="s">
        <v>277</v>
      </c>
      <c r="Y154" s="44">
        <v>46039</v>
      </c>
      <c r="Z154" s="44">
        <v>46043</v>
      </c>
      <c r="AA154" s="44">
        <v>46223</v>
      </c>
      <c r="AB154" s="40">
        <v>180</v>
      </c>
      <c r="AC154" s="45">
        <f t="shared" si="10"/>
        <v>6</v>
      </c>
      <c r="AD154" s="46">
        <v>33300000</v>
      </c>
      <c r="AE154" s="47">
        <f t="shared" si="11"/>
        <v>5550000</v>
      </c>
      <c r="AF154" s="48" t="s">
        <v>89</v>
      </c>
      <c r="AG154" s="49">
        <v>44</v>
      </c>
      <c r="AH154" s="44">
        <v>46028</v>
      </c>
      <c r="AI154" s="49">
        <v>80</v>
      </c>
      <c r="AJ154" s="44">
        <v>46041</v>
      </c>
      <c r="AK154" s="49" t="s">
        <v>90</v>
      </c>
      <c r="AL154" s="49" t="str">
        <f>IFERROR((VLOOKUP($AK154,[2]T_Datos!$B$3:$D$35,2,FALSE)),"Por favor diligenciar")</f>
        <v>Gestión pública local y gobierno confiable en Rafael Uribe Uribe </v>
      </c>
      <c r="AM154" s="49" t="str">
        <f>IFERROR((VLOOKUP($AK154,[2]T_Datos!$B$3:$D$35,3,FALSE)),"Por favor diligenciar")</f>
        <v>O230117459920242775 </v>
      </c>
      <c r="AN154" s="49"/>
      <c r="AO154" s="49"/>
      <c r="AP154" s="44"/>
      <c r="AQ154" s="49"/>
      <c r="AR154" s="44"/>
      <c r="AS154" s="49"/>
      <c r="AT154" s="50"/>
      <c r="AU154" s="49"/>
      <c r="AV154" s="44"/>
      <c r="AW154" s="49"/>
      <c r="AX154" s="45">
        <f t="shared" si="12"/>
        <v>6</v>
      </c>
      <c r="AY154" s="45">
        <f t="shared" si="13"/>
        <v>180</v>
      </c>
      <c r="AZ154" s="51">
        <f t="shared" si="14"/>
        <v>33300000</v>
      </c>
      <c r="BA154" s="40" t="s">
        <v>91</v>
      </c>
      <c r="BB154" s="52" t="s">
        <v>117</v>
      </c>
      <c r="BC154" s="49" t="s">
        <v>93</v>
      </c>
      <c r="BD154" s="49" t="s">
        <v>94</v>
      </c>
      <c r="BE154" s="49" t="s">
        <v>95</v>
      </c>
      <c r="BF154" s="40" t="s">
        <v>96</v>
      </c>
      <c r="BG154" s="49"/>
      <c r="BH154" s="49"/>
      <c r="BI154" s="53" t="s">
        <v>278</v>
      </c>
      <c r="BJ154" s="54">
        <v>46042</v>
      </c>
      <c r="BK154" s="54" t="s">
        <v>99</v>
      </c>
      <c r="BL154" s="54">
        <v>46039</v>
      </c>
      <c r="BM154" s="44">
        <v>46043</v>
      </c>
      <c r="BN154" s="44">
        <v>46223</v>
      </c>
      <c r="BO154" s="55" t="s">
        <v>100</v>
      </c>
      <c r="BP154" s="56" t="s">
        <v>101</v>
      </c>
      <c r="BQ154" s="57">
        <v>20266820001223</v>
      </c>
      <c r="BR154" s="56">
        <v>1</v>
      </c>
    </row>
    <row r="155" spans="1:73" ht="51" customHeight="1" x14ac:dyDescent="0.2">
      <c r="A155" s="107">
        <v>151</v>
      </c>
      <c r="B155" s="49" t="s">
        <v>1028</v>
      </c>
      <c r="C155" s="40" t="s">
        <v>272</v>
      </c>
      <c r="D155" s="41">
        <v>46031</v>
      </c>
      <c r="E155" s="42" t="s">
        <v>273</v>
      </c>
      <c r="F155" s="40" t="s">
        <v>82</v>
      </c>
      <c r="G155" s="40" t="s">
        <v>83</v>
      </c>
      <c r="H155" s="49" t="s">
        <v>1029</v>
      </c>
      <c r="I155" s="40" t="s">
        <v>275</v>
      </c>
      <c r="J155" s="40">
        <v>145932</v>
      </c>
      <c r="K155" s="40">
        <v>67911</v>
      </c>
      <c r="L155" s="40" t="s">
        <v>1030</v>
      </c>
      <c r="M155" s="40" t="s">
        <v>87</v>
      </c>
      <c r="N155" s="43">
        <v>1001857013</v>
      </c>
      <c r="O155" s="40">
        <v>9</v>
      </c>
      <c r="P155" s="40"/>
      <c r="Q155" s="40"/>
      <c r="R155" s="40"/>
      <c r="S155" s="40"/>
      <c r="T155" s="40"/>
      <c r="U155" s="40"/>
      <c r="V155" s="40"/>
      <c r="W155" s="40"/>
      <c r="X155" s="40" t="s">
        <v>277</v>
      </c>
      <c r="Y155" s="44">
        <v>46040</v>
      </c>
      <c r="Z155" s="44">
        <v>46044</v>
      </c>
      <c r="AA155" s="44">
        <v>46224</v>
      </c>
      <c r="AB155" s="40">
        <v>180</v>
      </c>
      <c r="AC155" s="45">
        <f t="shared" si="10"/>
        <v>6</v>
      </c>
      <c r="AD155" s="46">
        <v>33300000</v>
      </c>
      <c r="AE155" s="47">
        <f t="shared" si="11"/>
        <v>5550000</v>
      </c>
      <c r="AF155" s="48" t="s">
        <v>89</v>
      </c>
      <c r="AG155" s="49">
        <v>44</v>
      </c>
      <c r="AH155" s="44">
        <v>46028</v>
      </c>
      <c r="AI155" s="49">
        <v>164</v>
      </c>
      <c r="AJ155" s="44">
        <v>46044</v>
      </c>
      <c r="AK155" s="49" t="s">
        <v>90</v>
      </c>
      <c r="AL155" s="49" t="str">
        <f>IFERROR((VLOOKUP($AK155,[2]T_Datos!$B$3:$D$35,2,FALSE)),"Por favor diligenciar")</f>
        <v>Gestión pública local y gobierno confiable en Rafael Uribe Uribe </v>
      </c>
      <c r="AM155" s="49" t="str">
        <f>IFERROR((VLOOKUP($AK155,[2]T_Datos!$B$3:$D$35,3,FALSE)),"Por favor diligenciar")</f>
        <v>O230117459920242775 </v>
      </c>
      <c r="AN155" s="49"/>
      <c r="AO155" s="49"/>
      <c r="AP155" s="44"/>
      <c r="AQ155" s="49"/>
      <c r="AR155" s="44"/>
      <c r="AS155" s="49"/>
      <c r="AT155" s="50"/>
      <c r="AU155" s="49"/>
      <c r="AV155" s="44"/>
      <c r="AW155" s="49"/>
      <c r="AX155" s="45">
        <f t="shared" si="12"/>
        <v>6</v>
      </c>
      <c r="AY155" s="45">
        <f t="shared" si="13"/>
        <v>180</v>
      </c>
      <c r="AZ155" s="51">
        <f t="shared" si="14"/>
        <v>33300000</v>
      </c>
      <c r="BA155" s="40" t="s">
        <v>91</v>
      </c>
      <c r="BB155" s="52" t="s">
        <v>117</v>
      </c>
      <c r="BC155" s="49" t="s">
        <v>93</v>
      </c>
      <c r="BD155" s="49" t="s">
        <v>94</v>
      </c>
      <c r="BE155" s="49" t="s">
        <v>95</v>
      </c>
      <c r="BF155" s="40" t="s">
        <v>96</v>
      </c>
      <c r="BG155" s="49"/>
      <c r="BH155" s="49"/>
      <c r="BI155" s="53" t="s">
        <v>278</v>
      </c>
      <c r="BJ155" s="54">
        <v>46041</v>
      </c>
      <c r="BK155" s="54" t="s">
        <v>99</v>
      </c>
      <c r="BL155" s="54">
        <v>46041</v>
      </c>
      <c r="BM155" s="44">
        <v>46044</v>
      </c>
      <c r="BN155" s="44">
        <v>46224</v>
      </c>
      <c r="BO155" s="55" t="s">
        <v>100</v>
      </c>
      <c r="BP155" s="56" t="s">
        <v>101</v>
      </c>
      <c r="BQ155" s="57">
        <v>20266820001223</v>
      </c>
      <c r="BR155" s="56">
        <v>1</v>
      </c>
    </row>
    <row r="156" spans="1:73" ht="51" customHeight="1" x14ac:dyDescent="0.2">
      <c r="A156">
        <v>152</v>
      </c>
      <c r="B156" s="40" t="s">
        <v>1031</v>
      </c>
      <c r="C156" s="40" t="s">
        <v>913</v>
      </c>
      <c r="D156" s="41">
        <v>46038</v>
      </c>
      <c r="E156" s="42" t="s">
        <v>914</v>
      </c>
      <c r="F156" s="40" t="s">
        <v>82</v>
      </c>
      <c r="G156" s="40" t="s">
        <v>83</v>
      </c>
      <c r="H156" s="49" t="s">
        <v>1032</v>
      </c>
      <c r="I156" s="40" t="s">
        <v>916</v>
      </c>
      <c r="J156" s="40">
        <v>148374</v>
      </c>
      <c r="K156" s="40">
        <v>68348</v>
      </c>
      <c r="L156" s="40" t="s">
        <v>1033</v>
      </c>
      <c r="M156" s="40" t="s">
        <v>87</v>
      </c>
      <c r="N156" s="43">
        <v>1026284407</v>
      </c>
      <c r="O156" s="40">
        <v>8</v>
      </c>
      <c r="P156" s="40"/>
      <c r="Q156" s="40"/>
      <c r="R156" s="40"/>
      <c r="S156" s="40"/>
      <c r="T156" s="40"/>
      <c r="U156" s="40"/>
      <c r="V156" s="40"/>
      <c r="W156" s="40"/>
      <c r="X156" s="40" t="s">
        <v>919</v>
      </c>
      <c r="Y156" s="44">
        <v>46039</v>
      </c>
      <c r="Z156" s="44">
        <v>46057</v>
      </c>
      <c r="AA156" s="44">
        <v>46237</v>
      </c>
      <c r="AB156" s="40">
        <v>180</v>
      </c>
      <c r="AC156" s="45">
        <f t="shared" si="10"/>
        <v>6</v>
      </c>
      <c r="AD156" s="46">
        <v>17856000</v>
      </c>
      <c r="AE156" s="47">
        <f t="shared" si="11"/>
        <v>2976000</v>
      </c>
      <c r="AF156" s="48" t="s">
        <v>89</v>
      </c>
      <c r="AG156" s="49">
        <v>130</v>
      </c>
      <c r="AH156" s="44">
        <v>46029</v>
      </c>
      <c r="AI156" s="49">
        <v>230</v>
      </c>
      <c r="AJ156" s="44">
        <v>46044</v>
      </c>
      <c r="AK156" s="49" t="s">
        <v>90</v>
      </c>
      <c r="AL156" s="49" t="str">
        <f>IFERROR((VLOOKUP($AK156,[2]T_Datos!$B$3:$D$35,2,FALSE)),"Por favor diligenciar")</f>
        <v>Gestión pública local y gobierno confiable en Rafael Uribe Uribe </v>
      </c>
      <c r="AM156" s="49" t="str">
        <f>IFERROR((VLOOKUP($AK156,[2]T_Datos!$B$3:$D$35,3,FALSE)),"Por favor diligenciar")</f>
        <v>O230117459920242775 </v>
      </c>
      <c r="AN156" s="49"/>
      <c r="AO156" s="49"/>
      <c r="AP156" s="44"/>
      <c r="AQ156" s="49"/>
      <c r="AR156" s="44"/>
      <c r="AS156" s="49"/>
      <c r="AT156" s="50"/>
      <c r="AU156" s="49"/>
      <c r="AV156" s="44"/>
      <c r="AW156" s="49"/>
      <c r="AX156" s="45">
        <f t="shared" si="12"/>
        <v>6</v>
      </c>
      <c r="AY156" s="45">
        <f t="shared" si="13"/>
        <v>180</v>
      </c>
      <c r="AZ156" s="51">
        <f t="shared" si="14"/>
        <v>17856000</v>
      </c>
      <c r="BA156" s="40" t="s">
        <v>129</v>
      </c>
      <c r="BB156" s="52" t="s">
        <v>920</v>
      </c>
      <c r="BC156" s="49" t="s">
        <v>789</v>
      </c>
      <c r="BD156" s="49" t="s">
        <v>94</v>
      </c>
      <c r="BE156" s="49" t="s">
        <v>95</v>
      </c>
      <c r="BF156" s="40" t="s">
        <v>450</v>
      </c>
      <c r="BG156" s="49"/>
      <c r="BH156" s="49"/>
      <c r="BI156" s="53" t="s">
        <v>921</v>
      </c>
      <c r="BJ156" s="54">
        <v>46045</v>
      </c>
      <c r="BK156" s="54" t="s">
        <v>99</v>
      </c>
      <c r="BL156" s="54">
        <v>46041</v>
      </c>
      <c r="BM156" s="44">
        <v>46057</v>
      </c>
      <c r="BN156" s="44">
        <v>46237</v>
      </c>
      <c r="BO156" s="55" t="s">
        <v>362</v>
      </c>
      <c r="BP156" s="56" t="s">
        <v>101</v>
      </c>
      <c r="BQ156" s="57">
        <v>20266820001443</v>
      </c>
      <c r="BR156" s="56">
        <v>1</v>
      </c>
    </row>
    <row r="157" spans="1:73" s="4" customFormat="1" ht="51" customHeight="1" x14ac:dyDescent="0.2">
      <c r="A157">
        <v>153</v>
      </c>
      <c r="B157" s="49" t="s">
        <v>1034</v>
      </c>
      <c r="C157" s="40" t="s">
        <v>1035</v>
      </c>
      <c r="D157" s="44">
        <v>46039</v>
      </c>
      <c r="E157" s="59" t="s">
        <v>1036</v>
      </c>
      <c r="F157" s="49" t="s">
        <v>82</v>
      </c>
      <c r="G157" s="40" t="s">
        <v>83</v>
      </c>
      <c r="H157" s="40" t="s">
        <v>1037</v>
      </c>
      <c r="I157" s="40" t="s">
        <v>1038</v>
      </c>
      <c r="J157" s="40">
        <v>148376</v>
      </c>
      <c r="K157" s="40">
        <v>68346</v>
      </c>
      <c r="L157" s="40" t="s">
        <v>1039</v>
      </c>
      <c r="M157" s="40" t="s">
        <v>87</v>
      </c>
      <c r="N157" s="43">
        <v>52297893</v>
      </c>
      <c r="O157" s="40">
        <v>4</v>
      </c>
      <c r="P157" s="40"/>
      <c r="Q157" s="40"/>
      <c r="R157" s="40"/>
      <c r="S157" s="40"/>
      <c r="T157" s="40"/>
      <c r="U157" s="40"/>
      <c r="V157" s="40"/>
      <c r="W157" s="40"/>
      <c r="X157" s="40" t="s">
        <v>1040</v>
      </c>
      <c r="Y157" s="44">
        <v>46040</v>
      </c>
      <c r="Z157" s="44">
        <v>46062</v>
      </c>
      <c r="AA157" s="44">
        <v>46395</v>
      </c>
      <c r="AB157" s="40">
        <v>330</v>
      </c>
      <c r="AC157" s="45">
        <f t="shared" si="10"/>
        <v>11</v>
      </c>
      <c r="AD157" s="46">
        <v>23606000</v>
      </c>
      <c r="AE157" s="47">
        <f t="shared" si="11"/>
        <v>2146000</v>
      </c>
      <c r="AF157" s="48" t="s">
        <v>89</v>
      </c>
      <c r="AG157" s="49">
        <v>131</v>
      </c>
      <c r="AH157" s="44">
        <v>46029</v>
      </c>
      <c r="AI157" s="49">
        <v>275</v>
      </c>
      <c r="AJ157" s="44">
        <v>46049</v>
      </c>
      <c r="AK157" s="49" t="s">
        <v>90</v>
      </c>
      <c r="AL157" s="49" t="str">
        <f>IFERROR((VLOOKUP($AK157,[2]T_Datos!$B$3:$D$35,2,FALSE)),"Por favor diligenciar")</f>
        <v>Gestión pública local y gobierno confiable en Rafael Uribe Uribe </v>
      </c>
      <c r="AM157" s="49" t="str">
        <f>IFERROR((VLOOKUP($AK157,[2]T_Datos!$B$3:$D$35,3,FALSE)),"Por favor diligenciar")</f>
        <v>O230117459920242775 </v>
      </c>
      <c r="AN157" s="49"/>
      <c r="AO157" s="49"/>
      <c r="AP157" s="44"/>
      <c r="AQ157" s="49"/>
      <c r="AR157" s="44"/>
      <c r="AS157" s="49"/>
      <c r="AT157" s="50"/>
      <c r="AU157" s="49"/>
      <c r="AV157" s="44"/>
      <c r="AW157" s="49"/>
      <c r="AX157" s="45">
        <f t="shared" si="12"/>
        <v>11</v>
      </c>
      <c r="AY157" s="45">
        <f t="shared" si="13"/>
        <v>330</v>
      </c>
      <c r="AZ157" s="51">
        <f t="shared" si="14"/>
        <v>23606000</v>
      </c>
      <c r="BA157" s="40" t="s">
        <v>129</v>
      </c>
      <c r="BB157" s="52" t="s">
        <v>798</v>
      </c>
      <c r="BC157" s="49" t="s">
        <v>789</v>
      </c>
      <c r="BD157" s="49" t="s">
        <v>94</v>
      </c>
      <c r="BE157" s="49" t="s">
        <v>95</v>
      </c>
      <c r="BF157" s="40" t="s">
        <v>450</v>
      </c>
      <c r="BG157" s="49"/>
      <c r="BH157" s="49"/>
      <c r="BI157" s="53" t="s">
        <v>1041</v>
      </c>
      <c r="BJ157" s="54">
        <v>46045</v>
      </c>
      <c r="BK157" s="54" t="s">
        <v>99</v>
      </c>
      <c r="BL157" s="54">
        <v>46045</v>
      </c>
      <c r="BM157" s="44">
        <v>46062</v>
      </c>
      <c r="BN157" s="44">
        <v>46395</v>
      </c>
      <c r="BO157" s="55" t="s">
        <v>362</v>
      </c>
      <c r="BP157" s="56" t="s">
        <v>101</v>
      </c>
      <c r="BQ157" s="57">
        <v>20266820001553</v>
      </c>
      <c r="BR157" s="56">
        <v>1</v>
      </c>
      <c r="BS157" s="80"/>
    </row>
    <row r="158" spans="1:73" ht="51" customHeight="1" x14ac:dyDescent="0.2">
      <c r="A158" s="107">
        <v>154</v>
      </c>
      <c r="B158" s="40" t="s">
        <v>1042</v>
      </c>
      <c r="C158" s="40" t="s">
        <v>1043</v>
      </c>
      <c r="D158" s="41">
        <v>46038</v>
      </c>
      <c r="E158" s="42" t="s">
        <v>1044</v>
      </c>
      <c r="F158" s="40" t="s">
        <v>82</v>
      </c>
      <c r="G158" s="40" t="s">
        <v>83</v>
      </c>
      <c r="H158" s="49" t="s">
        <v>1045</v>
      </c>
      <c r="I158" s="40" t="s">
        <v>1046</v>
      </c>
      <c r="J158" s="40">
        <v>148373</v>
      </c>
      <c r="K158" s="40">
        <v>68349</v>
      </c>
      <c r="L158" s="40" t="s">
        <v>1047</v>
      </c>
      <c r="M158" s="40" t="s">
        <v>87</v>
      </c>
      <c r="N158" s="43">
        <v>4097089</v>
      </c>
      <c r="O158" s="40">
        <v>6</v>
      </c>
      <c r="P158" s="40"/>
      <c r="Q158" s="40"/>
      <c r="R158" s="40"/>
      <c r="S158" s="40"/>
      <c r="T158" s="40"/>
      <c r="U158" s="40"/>
      <c r="V158" s="40"/>
      <c r="W158" s="40"/>
      <c r="X158" s="40" t="s">
        <v>1048</v>
      </c>
      <c r="Y158" s="44">
        <v>46039</v>
      </c>
      <c r="Z158" s="44">
        <v>46059</v>
      </c>
      <c r="AA158" s="44">
        <v>46239</v>
      </c>
      <c r="AB158" s="40">
        <v>180</v>
      </c>
      <c r="AC158" s="45">
        <f t="shared" si="10"/>
        <v>6</v>
      </c>
      <c r="AD158" s="46">
        <v>36600000</v>
      </c>
      <c r="AE158" s="47">
        <f t="shared" si="11"/>
        <v>6100000</v>
      </c>
      <c r="AF158" s="48" t="s">
        <v>89</v>
      </c>
      <c r="AG158" s="49">
        <v>133</v>
      </c>
      <c r="AH158" s="44">
        <v>46029</v>
      </c>
      <c r="AI158" s="49">
        <v>719</v>
      </c>
      <c r="AJ158" s="44">
        <v>46050</v>
      </c>
      <c r="AK158" s="49" t="s">
        <v>90</v>
      </c>
      <c r="AL158" s="49" t="str">
        <f>IFERROR((VLOOKUP($AK158,[2]T_Datos!$B$3:$D$35,2,FALSE)),"Por favor diligenciar")</f>
        <v>Gestión pública local y gobierno confiable en Rafael Uribe Uribe </v>
      </c>
      <c r="AM158" s="49" t="str">
        <f>IFERROR((VLOOKUP($AK158,[2]T_Datos!$B$3:$D$35,3,FALSE)),"Por favor diligenciar")</f>
        <v>O230117459920242775 </v>
      </c>
      <c r="AN158" s="49"/>
      <c r="AO158" s="49"/>
      <c r="AP158" s="44"/>
      <c r="AQ158" s="49"/>
      <c r="AR158" s="44"/>
      <c r="AS158" s="49"/>
      <c r="AT158" s="50"/>
      <c r="AU158" s="49"/>
      <c r="AV158" s="44"/>
      <c r="AW158" s="49"/>
      <c r="AX158" s="45">
        <f t="shared" si="12"/>
        <v>6</v>
      </c>
      <c r="AY158" s="45">
        <f t="shared" si="13"/>
        <v>180</v>
      </c>
      <c r="AZ158" s="51">
        <f t="shared" si="14"/>
        <v>36600000</v>
      </c>
      <c r="BA158" s="40" t="s">
        <v>91</v>
      </c>
      <c r="BB158" s="52" t="s">
        <v>920</v>
      </c>
      <c r="BC158" s="49" t="s">
        <v>789</v>
      </c>
      <c r="BD158" s="49" t="s">
        <v>94</v>
      </c>
      <c r="BE158" s="49" t="s">
        <v>95</v>
      </c>
      <c r="BF158" s="40" t="s">
        <v>537</v>
      </c>
      <c r="BG158" s="49"/>
      <c r="BH158" s="49"/>
      <c r="BI158" s="53" t="s">
        <v>1049</v>
      </c>
      <c r="BJ158" s="54">
        <v>46051</v>
      </c>
      <c r="BK158" s="54" t="s">
        <v>416</v>
      </c>
      <c r="BL158" s="54">
        <v>46039</v>
      </c>
      <c r="BM158" s="44">
        <v>46059</v>
      </c>
      <c r="BN158" s="44">
        <v>46239</v>
      </c>
      <c r="BO158" s="55" t="s">
        <v>100</v>
      </c>
      <c r="BP158" s="56" t="s">
        <v>101</v>
      </c>
      <c r="BQ158" s="57">
        <v>20266820001443</v>
      </c>
      <c r="BR158" s="56">
        <v>5</v>
      </c>
    </row>
    <row r="159" spans="1:73" ht="51" customHeight="1" x14ac:dyDescent="0.2">
      <c r="A159">
        <v>155</v>
      </c>
      <c r="B159" s="40" t="s">
        <v>1050</v>
      </c>
      <c r="C159" s="40" t="s">
        <v>1043</v>
      </c>
      <c r="D159" s="41">
        <v>46038</v>
      </c>
      <c r="E159" s="42" t="s">
        <v>1044</v>
      </c>
      <c r="F159" s="40" t="s">
        <v>82</v>
      </c>
      <c r="G159" s="40" t="s">
        <v>83</v>
      </c>
      <c r="H159" s="49" t="s">
        <v>1051</v>
      </c>
      <c r="I159" s="40" t="s">
        <v>1046</v>
      </c>
      <c r="J159" s="40">
        <v>148373</v>
      </c>
      <c r="K159" s="40">
        <v>68349</v>
      </c>
      <c r="L159" s="40" t="s">
        <v>1052</v>
      </c>
      <c r="M159" s="40" t="s">
        <v>87</v>
      </c>
      <c r="N159" s="43">
        <v>79347561</v>
      </c>
      <c r="O159" s="40">
        <v>8</v>
      </c>
      <c r="P159" s="40"/>
      <c r="Q159" s="40"/>
      <c r="R159" s="40"/>
      <c r="S159" s="40"/>
      <c r="T159" s="40"/>
      <c r="U159" s="40"/>
      <c r="V159" s="40"/>
      <c r="W159" s="40"/>
      <c r="X159" s="40" t="s">
        <v>1048</v>
      </c>
      <c r="Y159" s="44">
        <v>46039</v>
      </c>
      <c r="Z159" s="44">
        <v>46055</v>
      </c>
      <c r="AA159" s="44">
        <v>46235</v>
      </c>
      <c r="AB159" s="40">
        <v>180</v>
      </c>
      <c r="AC159" s="45">
        <f t="shared" si="10"/>
        <v>6</v>
      </c>
      <c r="AD159" s="46">
        <v>36600000</v>
      </c>
      <c r="AE159" s="47">
        <f t="shared" si="11"/>
        <v>6100000</v>
      </c>
      <c r="AF159" s="48" t="s">
        <v>89</v>
      </c>
      <c r="AG159" s="49">
        <v>133</v>
      </c>
      <c r="AH159" s="44">
        <v>46029</v>
      </c>
      <c r="AI159" s="49">
        <v>718</v>
      </c>
      <c r="AJ159" s="44">
        <v>46050</v>
      </c>
      <c r="AK159" s="49" t="s">
        <v>90</v>
      </c>
      <c r="AL159" s="49" t="str">
        <f>IFERROR((VLOOKUP($AK159,[2]T_Datos!$B$3:$D$35,2,FALSE)),"Por favor diligenciar")</f>
        <v>Gestión pública local y gobierno confiable en Rafael Uribe Uribe </v>
      </c>
      <c r="AM159" s="49" t="str">
        <f>IFERROR((VLOOKUP($AK159,[2]T_Datos!$B$3:$D$35,3,FALSE)),"Por favor diligenciar")</f>
        <v>O230117459920242775 </v>
      </c>
      <c r="AN159" s="49"/>
      <c r="AO159" s="49"/>
      <c r="AP159" s="44"/>
      <c r="AQ159" s="49"/>
      <c r="AR159" s="44"/>
      <c r="AS159" s="49"/>
      <c r="AT159" s="50"/>
      <c r="AU159" s="49"/>
      <c r="AV159" s="44"/>
      <c r="AW159" s="49"/>
      <c r="AX159" s="45">
        <f t="shared" si="12"/>
        <v>6</v>
      </c>
      <c r="AY159" s="45">
        <f t="shared" si="13"/>
        <v>180</v>
      </c>
      <c r="AZ159" s="51">
        <f t="shared" si="14"/>
        <v>36600000</v>
      </c>
      <c r="BA159" s="40" t="s">
        <v>91</v>
      </c>
      <c r="BB159" s="52" t="s">
        <v>788</v>
      </c>
      <c r="BC159" s="49" t="s">
        <v>789</v>
      </c>
      <c r="BD159" s="49" t="s">
        <v>94</v>
      </c>
      <c r="BE159" s="49" t="s">
        <v>95</v>
      </c>
      <c r="BF159" s="40" t="s">
        <v>537</v>
      </c>
      <c r="BG159" s="49"/>
      <c r="BH159" s="49"/>
      <c r="BI159" s="53" t="s">
        <v>1049</v>
      </c>
      <c r="BJ159" s="54">
        <v>46051</v>
      </c>
      <c r="BK159" s="54" t="s">
        <v>416</v>
      </c>
      <c r="BL159" s="54">
        <v>46042</v>
      </c>
      <c r="BM159" s="44">
        <v>46055</v>
      </c>
      <c r="BN159" s="44">
        <v>46235</v>
      </c>
      <c r="BO159" s="55" t="s">
        <v>100</v>
      </c>
      <c r="BP159" s="56" t="s">
        <v>101</v>
      </c>
      <c r="BQ159" s="57">
        <v>20266820001583</v>
      </c>
      <c r="BR159" s="56">
        <v>5</v>
      </c>
    </row>
    <row r="160" spans="1:73" ht="51" customHeight="1" x14ac:dyDescent="0.2">
      <c r="A160">
        <v>156</v>
      </c>
      <c r="B160" s="40" t="s">
        <v>1053</v>
      </c>
      <c r="C160" s="40" t="s">
        <v>1043</v>
      </c>
      <c r="D160" s="41">
        <v>46038</v>
      </c>
      <c r="E160" s="42" t="s">
        <v>1044</v>
      </c>
      <c r="F160" s="40" t="s">
        <v>82</v>
      </c>
      <c r="G160" s="40" t="s">
        <v>83</v>
      </c>
      <c r="H160" s="49" t="s">
        <v>1054</v>
      </c>
      <c r="I160" s="40" t="s">
        <v>1046</v>
      </c>
      <c r="J160" s="40">
        <v>148373</v>
      </c>
      <c r="K160" s="40">
        <v>68349</v>
      </c>
      <c r="L160" s="40" t="s">
        <v>1055</v>
      </c>
      <c r="M160" s="40" t="s">
        <v>87</v>
      </c>
      <c r="N160" s="43">
        <v>1010205046</v>
      </c>
      <c r="O160" s="40">
        <v>7</v>
      </c>
      <c r="P160" s="40"/>
      <c r="Q160" s="40"/>
      <c r="R160" s="40"/>
      <c r="S160" s="40"/>
      <c r="T160" s="40"/>
      <c r="U160" s="40"/>
      <c r="V160" s="40"/>
      <c r="W160" s="40"/>
      <c r="X160" s="40" t="s">
        <v>1048</v>
      </c>
      <c r="Y160" s="44">
        <v>46039</v>
      </c>
      <c r="Z160" s="44">
        <v>46062</v>
      </c>
      <c r="AA160" s="44">
        <v>46242</v>
      </c>
      <c r="AB160" s="40">
        <v>180</v>
      </c>
      <c r="AC160" s="45">
        <f t="shared" si="10"/>
        <v>6</v>
      </c>
      <c r="AD160" s="46">
        <v>36600000</v>
      </c>
      <c r="AE160" s="47">
        <f t="shared" si="11"/>
        <v>6100000</v>
      </c>
      <c r="AF160" s="48" t="s">
        <v>89</v>
      </c>
      <c r="AG160" s="49">
        <v>133</v>
      </c>
      <c r="AH160" s="44">
        <v>46029</v>
      </c>
      <c r="AI160" s="49">
        <v>716</v>
      </c>
      <c r="AJ160" s="44">
        <v>46050</v>
      </c>
      <c r="AK160" s="49" t="s">
        <v>90</v>
      </c>
      <c r="AL160" s="49" t="str">
        <f>IFERROR((VLOOKUP($AK160,[2]T_Datos!$B$3:$D$35,2,FALSE)),"Por favor diligenciar")</f>
        <v>Gestión pública local y gobierno confiable en Rafael Uribe Uribe </v>
      </c>
      <c r="AM160" s="49" t="str">
        <f>IFERROR((VLOOKUP($AK160,[2]T_Datos!$B$3:$D$35,3,FALSE)),"Por favor diligenciar")</f>
        <v>O230117459920242775 </v>
      </c>
      <c r="AN160" s="49"/>
      <c r="AO160" s="49"/>
      <c r="AP160" s="44"/>
      <c r="AQ160" s="49"/>
      <c r="AR160" s="44"/>
      <c r="AS160" s="49"/>
      <c r="AT160" s="50"/>
      <c r="AU160" s="49"/>
      <c r="AV160" s="44"/>
      <c r="AW160" s="49"/>
      <c r="AX160" s="45">
        <f t="shared" si="12"/>
        <v>6</v>
      </c>
      <c r="AY160" s="45">
        <f t="shared" si="13"/>
        <v>180</v>
      </c>
      <c r="AZ160" s="51">
        <f t="shared" si="14"/>
        <v>36600000</v>
      </c>
      <c r="BA160" s="40" t="s">
        <v>91</v>
      </c>
      <c r="BB160" s="52" t="s">
        <v>788</v>
      </c>
      <c r="BC160" s="49" t="s">
        <v>789</v>
      </c>
      <c r="BD160" s="49" t="s">
        <v>94</v>
      </c>
      <c r="BE160" s="49" t="s">
        <v>95</v>
      </c>
      <c r="BF160" s="40" t="s">
        <v>537</v>
      </c>
      <c r="BG160" s="49"/>
      <c r="BH160" s="49"/>
      <c r="BI160" s="53" t="s">
        <v>1049</v>
      </c>
      <c r="BJ160" s="54">
        <v>46055</v>
      </c>
      <c r="BK160" s="54" t="s">
        <v>416</v>
      </c>
      <c r="BL160" s="54">
        <v>46041</v>
      </c>
      <c r="BM160" s="44">
        <v>46062</v>
      </c>
      <c r="BN160" s="44">
        <v>46242</v>
      </c>
      <c r="BO160" s="55" t="s">
        <v>100</v>
      </c>
      <c r="BP160" s="56" t="s">
        <v>101</v>
      </c>
      <c r="BQ160" s="57">
        <v>20266820001583</v>
      </c>
      <c r="BR160" s="56">
        <v>5</v>
      </c>
    </row>
    <row r="161" spans="1:71" ht="51" customHeight="1" x14ac:dyDescent="0.2">
      <c r="A161" s="107">
        <v>157</v>
      </c>
      <c r="B161" s="40" t="s">
        <v>1056</v>
      </c>
      <c r="C161" s="40" t="s">
        <v>1057</v>
      </c>
      <c r="D161" s="41">
        <v>46039</v>
      </c>
      <c r="E161" s="42" t="s">
        <v>1058</v>
      </c>
      <c r="F161" s="40" t="s">
        <v>82</v>
      </c>
      <c r="G161" s="40" t="s">
        <v>83</v>
      </c>
      <c r="H161" s="40" t="s">
        <v>1059</v>
      </c>
      <c r="I161" s="40" t="s">
        <v>1060</v>
      </c>
      <c r="J161" s="40">
        <v>148377</v>
      </c>
      <c r="K161" s="40">
        <v>68344</v>
      </c>
      <c r="L161" s="40" t="s">
        <v>1061</v>
      </c>
      <c r="M161" s="40" t="s">
        <v>87</v>
      </c>
      <c r="N161" s="62">
        <v>51729941</v>
      </c>
      <c r="O161" s="63">
        <v>1</v>
      </c>
      <c r="P161" s="40"/>
      <c r="Q161" s="40"/>
      <c r="R161" s="40"/>
      <c r="S161" s="40"/>
      <c r="T161" s="40"/>
      <c r="U161" s="40"/>
      <c r="V161" s="40"/>
      <c r="W161" s="40"/>
      <c r="X161" s="40" t="s">
        <v>1040</v>
      </c>
      <c r="Y161" s="44">
        <v>46039</v>
      </c>
      <c r="Z161" s="44">
        <v>46062</v>
      </c>
      <c r="AA161" s="44">
        <v>46242</v>
      </c>
      <c r="AB161" s="40">
        <v>180</v>
      </c>
      <c r="AC161" s="45">
        <f t="shared" si="10"/>
        <v>6</v>
      </c>
      <c r="AD161" s="46">
        <v>12876000</v>
      </c>
      <c r="AE161" s="47">
        <f t="shared" si="11"/>
        <v>2146000</v>
      </c>
      <c r="AF161" s="48" t="s">
        <v>89</v>
      </c>
      <c r="AG161" s="49">
        <v>134</v>
      </c>
      <c r="AH161" s="44">
        <v>46029</v>
      </c>
      <c r="AI161" s="49">
        <v>1114</v>
      </c>
      <c r="AJ161" s="44">
        <v>46058</v>
      </c>
      <c r="AK161" s="49" t="s">
        <v>90</v>
      </c>
      <c r="AL161" s="49" t="str">
        <f>IFERROR((VLOOKUP($AK161,[2]T_Datos!$B$3:$D$35,2,FALSE)),"Por favor diligenciar")</f>
        <v>Gestión pública local y gobierno confiable en Rafael Uribe Uribe </v>
      </c>
      <c r="AM161" s="49" t="str">
        <f>IFERROR((VLOOKUP($AK161,[2]T_Datos!$B$3:$D$35,3,FALSE)),"Por favor diligenciar")</f>
        <v>O230117459920242775 </v>
      </c>
      <c r="AN161" s="49"/>
      <c r="AO161" s="49"/>
      <c r="AP161" s="44"/>
      <c r="AQ161" s="49"/>
      <c r="AR161" s="44"/>
      <c r="AS161" s="49"/>
      <c r="AT161" s="50"/>
      <c r="AU161" s="49"/>
      <c r="AV161" s="44"/>
      <c r="AW161" s="49"/>
      <c r="AX161" s="45">
        <f t="shared" si="12"/>
        <v>6</v>
      </c>
      <c r="AY161" s="45">
        <f t="shared" si="13"/>
        <v>180</v>
      </c>
      <c r="AZ161" s="51">
        <f t="shared" si="14"/>
        <v>12876000</v>
      </c>
      <c r="BA161" s="40" t="s">
        <v>129</v>
      </c>
      <c r="BB161" s="52" t="s">
        <v>788</v>
      </c>
      <c r="BC161" s="49" t="s">
        <v>789</v>
      </c>
      <c r="BD161" s="49" t="s">
        <v>94</v>
      </c>
      <c r="BE161" s="49" t="s">
        <v>95</v>
      </c>
      <c r="BF161" s="40" t="s">
        <v>537</v>
      </c>
      <c r="BG161" s="49"/>
      <c r="BH161" s="49"/>
      <c r="BI161" s="53" t="s">
        <v>1062</v>
      </c>
      <c r="BJ161" s="54">
        <v>46052</v>
      </c>
      <c r="BK161" s="54" t="s">
        <v>99</v>
      </c>
      <c r="BL161" s="54">
        <v>46041</v>
      </c>
      <c r="BM161" s="44">
        <v>46062</v>
      </c>
      <c r="BN161" s="44">
        <v>46242</v>
      </c>
      <c r="BO161" s="55" t="s">
        <v>362</v>
      </c>
      <c r="BP161" s="56" t="s">
        <v>101</v>
      </c>
      <c r="BQ161" s="57">
        <v>20266820001583</v>
      </c>
      <c r="BR161" s="56">
        <v>1</v>
      </c>
    </row>
    <row r="162" spans="1:71" ht="51" customHeight="1" x14ac:dyDescent="0.2">
      <c r="A162">
        <v>158</v>
      </c>
      <c r="B162" s="40" t="s">
        <v>1063</v>
      </c>
      <c r="C162" s="40" t="s">
        <v>1057</v>
      </c>
      <c r="D162" s="41">
        <v>46039</v>
      </c>
      <c r="E162" s="42" t="s">
        <v>1058</v>
      </c>
      <c r="F162" s="40" t="s">
        <v>82</v>
      </c>
      <c r="G162" s="40" t="s">
        <v>83</v>
      </c>
      <c r="H162" s="40" t="s">
        <v>1064</v>
      </c>
      <c r="I162" s="40" t="s">
        <v>1060</v>
      </c>
      <c r="J162" s="40">
        <v>148377</v>
      </c>
      <c r="K162" s="40">
        <v>68344</v>
      </c>
      <c r="L162" s="40" t="s">
        <v>1065</v>
      </c>
      <c r="M162" s="40" t="s">
        <v>87</v>
      </c>
      <c r="N162" s="43">
        <v>1001216205</v>
      </c>
      <c r="O162" s="40">
        <v>6</v>
      </c>
      <c r="P162" s="40"/>
      <c r="Q162" s="40"/>
      <c r="R162" s="40"/>
      <c r="S162" s="40"/>
      <c r="T162" s="40"/>
      <c r="U162" s="40"/>
      <c r="V162" s="40"/>
      <c r="W162" s="40"/>
      <c r="X162" s="40" t="s">
        <v>1040</v>
      </c>
      <c r="Y162" s="44">
        <v>46039</v>
      </c>
      <c r="Z162" s="44">
        <v>46051</v>
      </c>
      <c r="AA162" s="44">
        <v>46231</v>
      </c>
      <c r="AB162" s="40">
        <v>180</v>
      </c>
      <c r="AC162" s="45">
        <f t="shared" si="10"/>
        <v>6</v>
      </c>
      <c r="AD162" s="46">
        <v>12876000</v>
      </c>
      <c r="AE162" s="47">
        <f t="shared" si="11"/>
        <v>2146000</v>
      </c>
      <c r="AF162" s="48" t="s">
        <v>89</v>
      </c>
      <c r="AG162" s="49">
        <v>134</v>
      </c>
      <c r="AH162" s="44">
        <v>46029</v>
      </c>
      <c r="AI162" s="49">
        <v>729</v>
      </c>
      <c r="AJ162" s="44">
        <v>46051</v>
      </c>
      <c r="AK162" s="49" t="s">
        <v>90</v>
      </c>
      <c r="AL162" s="49" t="str">
        <f>IFERROR((VLOOKUP($AK162,[2]T_Datos!$B$3:$D$35,2,FALSE)),"Por favor diligenciar")</f>
        <v>Gestión pública local y gobierno confiable en Rafael Uribe Uribe </v>
      </c>
      <c r="AM162" s="49" t="str">
        <f>IFERROR((VLOOKUP($AK162,[2]T_Datos!$B$3:$D$35,3,FALSE)),"Por favor diligenciar")</f>
        <v>O230117459920242775 </v>
      </c>
      <c r="AN162" s="49"/>
      <c r="AO162" s="49"/>
      <c r="AP162" s="44"/>
      <c r="AQ162" s="49"/>
      <c r="AR162" s="44"/>
      <c r="AS162" s="49"/>
      <c r="AT162" s="50"/>
      <c r="AU162" s="49"/>
      <c r="AV162" s="44"/>
      <c r="AW162" s="49"/>
      <c r="AX162" s="45">
        <f t="shared" si="12"/>
        <v>6</v>
      </c>
      <c r="AY162" s="45">
        <f t="shared" si="13"/>
        <v>180</v>
      </c>
      <c r="AZ162" s="51">
        <f t="shared" si="14"/>
        <v>12876000</v>
      </c>
      <c r="BA162" s="40" t="s">
        <v>129</v>
      </c>
      <c r="BB162" s="52" t="s">
        <v>794</v>
      </c>
      <c r="BC162" s="49" t="s">
        <v>789</v>
      </c>
      <c r="BD162" s="49" t="s">
        <v>94</v>
      </c>
      <c r="BE162" s="49" t="s">
        <v>95</v>
      </c>
      <c r="BF162" s="40" t="s">
        <v>537</v>
      </c>
      <c r="BG162" s="49"/>
      <c r="BH162" s="49"/>
      <c r="BI162" s="53" t="s">
        <v>1062</v>
      </c>
      <c r="BJ162" s="54">
        <v>46048</v>
      </c>
      <c r="BK162" s="54" t="s">
        <v>99</v>
      </c>
      <c r="BL162" s="54">
        <v>46041</v>
      </c>
      <c r="BM162" s="44">
        <v>46051</v>
      </c>
      <c r="BN162" s="44">
        <v>46231</v>
      </c>
      <c r="BO162" s="55" t="s">
        <v>362</v>
      </c>
      <c r="BP162" s="56" t="s">
        <v>101</v>
      </c>
      <c r="BQ162" s="57">
        <v>20266820001563</v>
      </c>
      <c r="BR162" s="56">
        <v>1</v>
      </c>
    </row>
    <row r="163" spans="1:71" ht="51" customHeight="1" x14ac:dyDescent="0.2">
      <c r="A163">
        <v>159</v>
      </c>
      <c r="B163" s="40" t="s">
        <v>1066</v>
      </c>
      <c r="C163" s="40" t="s">
        <v>1057</v>
      </c>
      <c r="D163" s="41">
        <v>46039</v>
      </c>
      <c r="E163" s="42" t="s">
        <v>1058</v>
      </c>
      <c r="F163" s="40" t="s">
        <v>82</v>
      </c>
      <c r="G163" s="40" t="s">
        <v>83</v>
      </c>
      <c r="H163" s="40" t="s">
        <v>1067</v>
      </c>
      <c r="I163" s="40" t="s">
        <v>1060</v>
      </c>
      <c r="J163" s="40">
        <v>148377</v>
      </c>
      <c r="K163" s="40">
        <v>68344</v>
      </c>
      <c r="L163" s="40" t="s">
        <v>1068</v>
      </c>
      <c r="M163" s="40" t="s">
        <v>87</v>
      </c>
      <c r="N163" s="62">
        <v>1013603234</v>
      </c>
      <c r="O163" s="63">
        <v>3</v>
      </c>
      <c r="P163" s="40"/>
      <c r="Q163" s="40"/>
      <c r="R163" s="40"/>
      <c r="S163" s="40"/>
      <c r="T163" s="40"/>
      <c r="U163" s="40"/>
      <c r="V163" s="40"/>
      <c r="W163" s="40"/>
      <c r="X163" s="40" t="s">
        <v>1040</v>
      </c>
      <c r="Y163" s="44">
        <v>46039</v>
      </c>
      <c r="Z163" s="44">
        <v>46055</v>
      </c>
      <c r="AA163" s="44">
        <v>46235</v>
      </c>
      <c r="AB163" s="40">
        <v>180</v>
      </c>
      <c r="AC163" s="45">
        <f t="shared" si="10"/>
        <v>6</v>
      </c>
      <c r="AD163" s="46">
        <v>12876000</v>
      </c>
      <c r="AE163" s="47">
        <f t="shared" si="11"/>
        <v>2146000</v>
      </c>
      <c r="AF163" s="48" t="s">
        <v>89</v>
      </c>
      <c r="AG163" s="49">
        <v>134</v>
      </c>
      <c r="AH163" s="44">
        <v>46029</v>
      </c>
      <c r="AI163" s="49">
        <v>722</v>
      </c>
      <c r="AJ163" s="44">
        <v>46050</v>
      </c>
      <c r="AK163" s="49" t="s">
        <v>90</v>
      </c>
      <c r="AL163" s="49" t="str">
        <f>IFERROR((VLOOKUP($AK163,[2]T_Datos!$B$3:$D$35,2,FALSE)),"Por favor diligenciar")</f>
        <v>Gestión pública local y gobierno confiable en Rafael Uribe Uribe </v>
      </c>
      <c r="AM163" s="49" t="str">
        <f>IFERROR((VLOOKUP($AK163,[2]T_Datos!$B$3:$D$35,3,FALSE)),"Por favor diligenciar")</f>
        <v>O230117459920242775 </v>
      </c>
      <c r="AN163" s="49"/>
      <c r="AO163" s="49"/>
      <c r="AP163" s="44"/>
      <c r="AQ163" s="49"/>
      <c r="AR163" s="44"/>
      <c r="AS163" s="49"/>
      <c r="AT163" s="50"/>
      <c r="AU163" s="49"/>
      <c r="AV163" s="44"/>
      <c r="AW163" s="49"/>
      <c r="AX163" s="45">
        <f t="shared" si="12"/>
        <v>6</v>
      </c>
      <c r="AY163" s="45">
        <f t="shared" si="13"/>
        <v>180</v>
      </c>
      <c r="AZ163" s="51">
        <f t="shared" si="14"/>
        <v>12876000</v>
      </c>
      <c r="BA163" s="40" t="s">
        <v>129</v>
      </c>
      <c r="BB163" s="52" t="s">
        <v>794</v>
      </c>
      <c r="BC163" s="49" t="s">
        <v>789</v>
      </c>
      <c r="BD163" s="49" t="s">
        <v>94</v>
      </c>
      <c r="BE163" s="49" t="s">
        <v>95</v>
      </c>
      <c r="BF163" s="40" t="s">
        <v>537</v>
      </c>
      <c r="BG163" s="49"/>
      <c r="BH163" s="49"/>
      <c r="BI163" s="53" t="s">
        <v>1062</v>
      </c>
      <c r="BJ163" s="54">
        <v>46052</v>
      </c>
      <c r="BK163" s="54" t="s">
        <v>99</v>
      </c>
      <c r="BL163" s="54">
        <v>46046</v>
      </c>
      <c r="BM163" s="44">
        <v>46055</v>
      </c>
      <c r="BN163" s="44">
        <v>46235</v>
      </c>
      <c r="BO163" s="55" t="s">
        <v>362</v>
      </c>
      <c r="BP163" s="56" t="s">
        <v>101</v>
      </c>
      <c r="BQ163" s="57">
        <v>20266820001563</v>
      </c>
      <c r="BR163" s="56">
        <v>1</v>
      </c>
    </row>
    <row r="164" spans="1:71" ht="51" customHeight="1" x14ac:dyDescent="0.2">
      <c r="A164" s="107">
        <v>160</v>
      </c>
      <c r="B164" s="40" t="s">
        <v>1069</v>
      </c>
      <c r="C164" s="40" t="s">
        <v>1057</v>
      </c>
      <c r="D164" s="41">
        <v>46039</v>
      </c>
      <c r="E164" s="42" t="s">
        <v>1058</v>
      </c>
      <c r="F164" s="40" t="s">
        <v>82</v>
      </c>
      <c r="G164" s="40" t="s">
        <v>83</v>
      </c>
      <c r="H164" s="40" t="s">
        <v>1070</v>
      </c>
      <c r="I164" s="40" t="s">
        <v>1060</v>
      </c>
      <c r="J164" s="40">
        <v>148377</v>
      </c>
      <c r="K164" s="40">
        <v>68344</v>
      </c>
      <c r="L164" s="40" t="s">
        <v>1071</v>
      </c>
      <c r="M164" s="40" t="s">
        <v>87</v>
      </c>
      <c r="N164" s="43">
        <v>1094287697</v>
      </c>
      <c r="O164" s="40">
        <v>8</v>
      </c>
      <c r="P164" s="40"/>
      <c r="Q164" s="40"/>
      <c r="R164" s="40"/>
      <c r="S164" s="40"/>
      <c r="T164" s="40"/>
      <c r="U164" s="40"/>
      <c r="V164" s="40"/>
      <c r="W164" s="40"/>
      <c r="X164" s="40" t="s">
        <v>1040</v>
      </c>
      <c r="Y164" s="44">
        <v>46039</v>
      </c>
      <c r="Z164" s="44">
        <v>46055</v>
      </c>
      <c r="AA164" s="44">
        <v>46235</v>
      </c>
      <c r="AB164" s="40">
        <v>180</v>
      </c>
      <c r="AC164" s="45">
        <f t="shared" si="10"/>
        <v>6</v>
      </c>
      <c r="AD164" s="46">
        <v>12876000</v>
      </c>
      <c r="AE164" s="47">
        <f t="shared" si="11"/>
        <v>2146000</v>
      </c>
      <c r="AF164" s="48" t="s">
        <v>89</v>
      </c>
      <c r="AG164" s="49">
        <v>134</v>
      </c>
      <c r="AH164" s="44">
        <v>46029</v>
      </c>
      <c r="AI164" s="49">
        <v>291</v>
      </c>
      <c r="AJ164" s="44">
        <v>46049</v>
      </c>
      <c r="AK164" s="49" t="s">
        <v>90</v>
      </c>
      <c r="AL164" s="49" t="str">
        <f>IFERROR((VLOOKUP($AK164,[2]T_Datos!$B$3:$D$35,2,FALSE)),"Por favor diligenciar")</f>
        <v>Gestión pública local y gobierno confiable en Rafael Uribe Uribe </v>
      </c>
      <c r="AM164" s="49" t="str">
        <f>IFERROR((VLOOKUP($AK164,[2]T_Datos!$B$3:$D$35,3,FALSE)),"Por favor diligenciar")</f>
        <v>O230117459920242775 </v>
      </c>
      <c r="AN164" s="49"/>
      <c r="AO164" s="49"/>
      <c r="AP164" s="44"/>
      <c r="AQ164" s="49"/>
      <c r="AR164" s="44"/>
      <c r="AS164" s="49"/>
      <c r="AT164" s="50"/>
      <c r="AU164" s="49"/>
      <c r="AV164" s="44"/>
      <c r="AW164" s="49"/>
      <c r="AX164" s="45">
        <f t="shared" si="12"/>
        <v>6</v>
      </c>
      <c r="AY164" s="45">
        <f t="shared" si="13"/>
        <v>180</v>
      </c>
      <c r="AZ164" s="51">
        <f t="shared" si="14"/>
        <v>12876000</v>
      </c>
      <c r="BA164" s="40" t="s">
        <v>129</v>
      </c>
      <c r="BB164" s="52" t="s">
        <v>982</v>
      </c>
      <c r="BC164" s="49" t="s">
        <v>789</v>
      </c>
      <c r="BD164" s="49" t="s">
        <v>94</v>
      </c>
      <c r="BE164" s="49" t="s">
        <v>95</v>
      </c>
      <c r="BF164" s="40" t="s">
        <v>537</v>
      </c>
      <c r="BG164" s="49"/>
      <c r="BH164" s="49"/>
      <c r="BI164" s="53" t="s">
        <v>1062</v>
      </c>
      <c r="BJ164" s="54">
        <v>46052</v>
      </c>
      <c r="BK164" s="54" t="s">
        <v>99</v>
      </c>
      <c r="BL164" s="54">
        <v>46041</v>
      </c>
      <c r="BM164" s="44">
        <v>46055</v>
      </c>
      <c r="BN164" s="44">
        <v>46235</v>
      </c>
      <c r="BO164" s="55" t="s">
        <v>362</v>
      </c>
      <c r="BP164" s="56" t="s">
        <v>101</v>
      </c>
      <c r="BQ164" s="57">
        <v>20266820001573</v>
      </c>
      <c r="BR164" s="56">
        <v>1</v>
      </c>
    </row>
    <row r="165" spans="1:71" ht="51" customHeight="1" x14ac:dyDescent="0.2">
      <c r="A165">
        <v>161</v>
      </c>
      <c r="B165" s="40" t="s">
        <v>1072</v>
      </c>
      <c r="C165" s="40" t="s">
        <v>1073</v>
      </c>
      <c r="D165" s="41">
        <v>46038</v>
      </c>
      <c r="E165" s="42" t="s">
        <v>1074</v>
      </c>
      <c r="F165" s="40" t="s">
        <v>82</v>
      </c>
      <c r="G165" s="40" t="s">
        <v>83</v>
      </c>
      <c r="H165" s="40" t="s">
        <v>1075</v>
      </c>
      <c r="I165" s="40" t="s">
        <v>1076</v>
      </c>
      <c r="J165" s="40">
        <v>148286</v>
      </c>
      <c r="K165" s="40">
        <v>69039</v>
      </c>
      <c r="L165" s="40" t="s">
        <v>1077</v>
      </c>
      <c r="M165" s="40" t="s">
        <v>87</v>
      </c>
      <c r="N165" s="43">
        <v>79468775</v>
      </c>
      <c r="O165" s="40">
        <v>6</v>
      </c>
      <c r="P165" s="40"/>
      <c r="Q165" s="40"/>
      <c r="R165" s="40"/>
      <c r="S165" s="40"/>
      <c r="T165" s="40"/>
      <c r="U165" s="40"/>
      <c r="V165" s="40"/>
      <c r="W165" s="40"/>
      <c r="X165" s="40" t="s">
        <v>1078</v>
      </c>
      <c r="Y165" s="44">
        <v>46040</v>
      </c>
      <c r="Z165" s="44">
        <v>46048</v>
      </c>
      <c r="AA165" s="44">
        <v>46228</v>
      </c>
      <c r="AB165" s="40">
        <v>180</v>
      </c>
      <c r="AC165" s="45">
        <f t="shared" si="10"/>
        <v>6</v>
      </c>
      <c r="AD165" s="46">
        <v>36600000</v>
      </c>
      <c r="AE165" s="47">
        <f t="shared" si="11"/>
        <v>6100000</v>
      </c>
      <c r="AF165" s="48" t="s">
        <v>89</v>
      </c>
      <c r="AG165" s="49">
        <v>167</v>
      </c>
      <c r="AH165" s="44">
        <v>46030</v>
      </c>
      <c r="AI165" s="49">
        <v>217</v>
      </c>
      <c r="AJ165" s="44">
        <v>46044</v>
      </c>
      <c r="AK165" s="49" t="s">
        <v>90</v>
      </c>
      <c r="AL165" s="49" t="str">
        <f>IFERROR((VLOOKUP($AK165,[2]T_Datos!$B$3:$D$35,2,FALSE)),"Por favor diligenciar")</f>
        <v>Gestión pública local y gobierno confiable en Rafael Uribe Uribe </v>
      </c>
      <c r="AM165" s="49" t="str">
        <f>IFERROR((VLOOKUP($AK165,[2]T_Datos!$B$3:$D$35,3,FALSE)),"Por favor diligenciar")</f>
        <v>O230117459920242775 </v>
      </c>
      <c r="AN165" s="49"/>
      <c r="AO165" s="49"/>
      <c r="AP165" s="44"/>
      <c r="AQ165" s="49"/>
      <c r="AR165" s="44"/>
      <c r="AS165" s="49"/>
      <c r="AT165" s="50"/>
      <c r="AU165" s="49"/>
      <c r="AV165" s="44"/>
      <c r="AW165" s="49"/>
      <c r="AX165" s="45">
        <f t="shared" si="12"/>
        <v>6</v>
      </c>
      <c r="AY165" s="45">
        <f t="shared" si="13"/>
        <v>180</v>
      </c>
      <c r="AZ165" s="51">
        <f t="shared" si="14"/>
        <v>36600000</v>
      </c>
      <c r="BA165" s="40" t="s">
        <v>91</v>
      </c>
      <c r="BB165" s="52" t="s">
        <v>920</v>
      </c>
      <c r="BC165" s="49" t="s">
        <v>789</v>
      </c>
      <c r="BD165" s="49" t="s">
        <v>94</v>
      </c>
      <c r="BE165" s="49" t="s">
        <v>95</v>
      </c>
      <c r="BF165" s="40" t="s">
        <v>392</v>
      </c>
      <c r="BG165" s="49"/>
      <c r="BH165" s="49"/>
      <c r="BI165" s="53" t="s">
        <v>1079</v>
      </c>
      <c r="BJ165" s="54">
        <v>46045</v>
      </c>
      <c r="BK165" s="54" t="s">
        <v>99</v>
      </c>
      <c r="BL165" s="54">
        <v>46043</v>
      </c>
      <c r="BM165" s="44">
        <v>46048</v>
      </c>
      <c r="BN165" s="44">
        <v>46228</v>
      </c>
      <c r="BO165" s="55" t="s">
        <v>100</v>
      </c>
      <c r="BP165" s="56" t="s">
        <v>101</v>
      </c>
      <c r="BQ165" s="57">
        <v>20266820001443</v>
      </c>
      <c r="BR165" s="56">
        <v>1</v>
      </c>
    </row>
    <row r="166" spans="1:71" ht="51" customHeight="1" x14ac:dyDescent="0.2">
      <c r="A166">
        <v>162</v>
      </c>
      <c r="B166" s="40" t="s">
        <v>1080</v>
      </c>
      <c r="C166" s="40" t="s">
        <v>1081</v>
      </c>
      <c r="D166" s="41">
        <v>46038</v>
      </c>
      <c r="E166" s="42" t="s">
        <v>1082</v>
      </c>
      <c r="F166" s="40" t="s">
        <v>82</v>
      </c>
      <c r="G166" s="40" t="s">
        <v>83</v>
      </c>
      <c r="H166" s="40" t="s">
        <v>1083</v>
      </c>
      <c r="I166" s="40" t="s">
        <v>1084</v>
      </c>
      <c r="J166" s="40">
        <v>145725</v>
      </c>
      <c r="K166" s="40">
        <v>69071</v>
      </c>
      <c r="L166" s="40" t="s">
        <v>1085</v>
      </c>
      <c r="M166" s="40" t="s">
        <v>87</v>
      </c>
      <c r="N166" s="43">
        <v>1144024768</v>
      </c>
      <c r="O166" s="40">
        <v>5</v>
      </c>
      <c r="P166" s="40"/>
      <c r="Q166" s="40"/>
      <c r="R166" s="40"/>
      <c r="S166" s="40"/>
      <c r="T166" s="40"/>
      <c r="U166" s="40"/>
      <c r="V166" s="40"/>
      <c r="W166" s="40"/>
      <c r="X166" s="40" t="s">
        <v>1086</v>
      </c>
      <c r="Y166" s="44">
        <v>46041</v>
      </c>
      <c r="Z166" s="44">
        <v>46072</v>
      </c>
      <c r="AA166" s="44">
        <v>46405</v>
      </c>
      <c r="AB166" s="40">
        <v>330</v>
      </c>
      <c r="AC166" s="45">
        <f t="shared" si="10"/>
        <v>11</v>
      </c>
      <c r="AD166" s="46">
        <v>67100000</v>
      </c>
      <c r="AE166" s="47">
        <f t="shared" si="11"/>
        <v>6100000</v>
      </c>
      <c r="AF166" s="48" t="s">
        <v>89</v>
      </c>
      <c r="AG166" s="49">
        <v>168</v>
      </c>
      <c r="AH166" s="44">
        <v>46030</v>
      </c>
      <c r="AI166" s="49">
        <v>279</v>
      </c>
      <c r="AJ166" s="44">
        <v>46048</v>
      </c>
      <c r="AK166" s="49" t="s">
        <v>90</v>
      </c>
      <c r="AL166" s="49" t="str">
        <f>IFERROR((VLOOKUP($AK166,[2]T_Datos!$B$3:$D$35,2,FALSE)),"Por favor diligenciar")</f>
        <v>Gestión pública local y gobierno confiable en Rafael Uribe Uribe </v>
      </c>
      <c r="AM166" s="49" t="str">
        <f>IFERROR((VLOOKUP($AK166,[2]T_Datos!$B$3:$D$35,3,FALSE)),"Por favor diligenciar")</f>
        <v>O230117459920242775 </v>
      </c>
      <c r="AN166" s="49"/>
      <c r="AO166" s="49"/>
      <c r="AP166" s="44"/>
      <c r="AQ166" s="49"/>
      <c r="AR166" s="44"/>
      <c r="AS166" s="49"/>
      <c r="AT166" s="50"/>
      <c r="AU166" s="49"/>
      <c r="AV166" s="44"/>
      <c r="AW166" s="49"/>
      <c r="AX166" s="45">
        <f t="shared" si="12"/>
        <v>11</v>
      </c>
      <c r="AY166" s="45">
        <f t="shared" si="13"/>
        <v>330</v>
      </c>
      <c r="AZ166" s="51">
        <f t="shared" si="14"/>
        <v>67100000</v>
      </c>
      <c r="BA166" s="40" t="s">
        <v>91</v>
      </c>
      <c r="BB166" s="52" t="s">
        <v>993</v>
      </c>
      <c r="BC166" s="49" t="s">
        <v>391</v>
      </c>
      <c r="BD166" s="49" t="s">
        <v>94</v>
      </c>
      <c r="BE166" s="49" t="s">
        <v>95</v>
      </c>
      <c r="BF166" s="40" t="s">
        <v>392</v>
      </c>
      <c r="BG166" s="49"/>
      <c r="BH166" s="49"/>
      <c r="BI166" s="53" t="s">
        <v>1087</v>
      </c>
      <c r="BJ166" s="54">
        <v>46048</v>
      </c>
      <c r="BK166" s="54" t="s">
        <v>99</v>
      </c>
      <c r="BL166" s="54">
        <v>46044</v>
      </c>
      <c r="BM166" s="44">
        <v>46072</v>
      </c>
      <c r="BN166" s="44">
        <v>46405</v>
      </c>
      <c r="BO166" s="55" t="s">
        <v>100</v>
      </c>
      <c r="BP166" s="56" t="s">
        <v>158</v>
      </c>
      <c r="BQ166" s="57" t="s">
        <v>155</v>
      </c>
      <c r="BR166" s="56">
        <v>1</v>
      </c>
    </row>
    <row r="167" spans="1:71" ht="51" customHeight="1" x14ac:dyDescent="0.2">
      <c r="A167" s="107">
        <v>163</v>
      </c>
      <c r="B167" s="40" t="s">
        <v>1088</v>
      </c>
      <c r="C167" s="40" t="s">
        <v>1081</v>
      </c>
      <c r="D167" s="41">
        <v>46038</v>
      </c>
      <c r="E167" s="42" t="s">
        <v>1082</v>
      </c>
      <c r="F167" s="40" t="s">
        <v>82</v>
      </c>
      <c r="G167" s="40" t="s">
        <v>83</v>
      </c>
      <c r="H167" s="40" t="s">
        <v>1089</v>
      </c>
      <c r="I167" s="40" t="s">
        <v>1084</v>
      </c>
      <c r="J167" s="40">
        <v>145725</v>
      </c>
      <c r="K167" s="40">
        <v>69071</v>
      </c>
      <c r="L167" s="40" t="s">
        <v>1090</v>
      </c>
      <c r="M167" s="40" t="s">
        <v>87</v>
      </c>
      <c r="N167" s="43">
        <v>65633720</v>
      </c>
      <c r="O167" s="40">
        <v>8</v>
      </c>
      <c r="P167" s="40"/>
      <c r="Q167" s="40"/>
      <c r="R167" s="40"/>
      <c r="S167" s="40"/>
      <c r="T167" s="40"/>
      <c r="U167" s="40"/>
      <c r="V167" s="40"/>
      <c r="W167" s="40"/>
      <c r="X167" s="40" t="s">
        <v>1086</v>
      </c>
      <c r="Y167" s="44">
        <v>46040</v>
      </c>
      <c r="Z167" s="44">
        <v>46065</v>
      </c>
      <c r="AA167" s="44">
        <v>46398</v>
      </c>
      <c r="AB167" s="40">
        <v>330</v>
      </c>
      <c r="AC167" s="45">
        <f t="shared" si="10"/>
        <v>11</v>
      </c>
      <c r="AD167" s="46">
        <v>67100000</v>
      </c>
      <c r="AE167" s="47">
        <f t="shared" si="11"/>
        <v>6100000</v>
      </c>
      <c r="AF167" s="48" t="s">
        <v>89</v>
      </c>
      <c r="AG167" s="49">
        <v>168</v>
      </c>
      <c r="AH167" s="44">
        <v>46030</v>
      </c>
      <c r="AI167" s="49">
        <v>1139</v>
      </c>
      <c r="AJ167" s="44">
        <v>46063</v>
      </c>
      <c r="AK167" s="49" t="s">
        <v>90</v>
      </c>
      <c r="AL167" s="49" t="str">
        <f>IFERROR((VLOOKUP($AK167,[2]T_Datos!$B$3:$D$35,2,FALSE)),"Por favor diligenciar")</f>
        <v>Gestión pública local y gobierno confiable en Rafael Uribe Uribe </v>
      </c>
      <c r="AM167" s="49" t="str">
        <f>IFERROR((VLOOKUP($AK167,[2]T_Datos!$B$3:$D$35,3,FALSE)),"Por favor diligenciar")</f>
        <v>O230117459920242775 </v>
      </c>
      <c r="AN167" s="49"/>
      <c r="AO167" s="49"/>
      <c r="AP167" s="44"/>
      <c r="AQ167" s="49"/>
      <c r="AR167" s="44"/>
      <c r="AS167" s="49"/>
      <c r="AT167" s="50"/>
      <c r="AU167" s="49"/>
      <c r="AV167" s="44"/>
      <c r="AW167" s="49"/>
      <c r="AX167" s="45">
        <f t="shared" si="12"/>
        <v>11</v>
      </c>
      <c r="AY167" s="45">
        <f t="shared" si="13"/>
        <v>330</v>
      </c>
      <c r="AZ167" s="51">
        <f t="shared" si="14"/>
        <v>67100000</v>
      </c>
      <c r="BA167" s="40" t="s">
        <v>91</v>
      </c>
      <c r="BB167" s="52" t="s">
        <v>993</v>
      </c>
      <c r="BC167" s="49" t="s">
        <v>391</v>
      </c>
      <c r="BD167" s="49" t="s">
        <v>94</v>
      </c>
      <c r="BE167" s="49" t="s">
        <v>95</v>
      </c>
      <c r="BF167" s="40" t="s">
        <v>392</v>
      </c>
      <c r="BG167" s="49"/>
      <c r="BH167" s="49"/>
      <c r="BI167" s="53" t="s">
        <v>1087</v>
      </c>
      <c r="BJ167" s="54">
        <v>46045</v>
      </c>
      <c r="BK167" s="54" t="s">
        <v>99</v>
      </c>
      <c r="BL167" s="54">
        <v>46048</v>
      </c>
      <c r="BM167" s="44">
        <v>46065</v>
      </c>
      <c r="BN167" s="44">
        <v>46398</v>
      </c>
      <c r="BO167" s="55" t="s">
        <v>100</v>
      </c>
      <c r="BP167" s="56" t="s">
        <v>158</v>
      </c>
      <c r="BQ167" s="57" t="s">
        <v>155</v>
      </c>
      <c r="BR167" s="56">
        <v>1</v>
      </c>
    </row>
    <row r="168" spans="1:71" ht="51" customHeight="1" x14ac:dyDescent="0.2">
      <c r="A168">
        <v>164</v>
      </c>
      <c r="B168" s="40" t="s">
        <v>1091</v>
      </c>
      <c r="C168" s="40" t="s">
        <v>1081</v>
      </c>
      <c r="D168" s="41">
        <v>46038</v>
      </c>
      <c r="E168" s="42" t="s">
        <v>1082</v>
      </c>
      <c r="F168" s="40" t="s">
        <v>82</v>
      </c>
      <c r="G168" s="40" t="s">
        <v>83</v>
      </c>
      <c r="H168" s="40" t="s">
        <v>1092</v>
      </c>
      <c r="I168" s="40" t="s">
        <v>1084</v>
      </c>
      <c r="J168" s="40">
        <v>145725</v>
      </c>
      <c r="K168" s="40">
        <v>69071</v>
      </c>
      <c r="L168" s="40" t="s">
        <v>1093</v>
      </c>
      <c r="M168" s="40" t="s">
        <v>87</v>
      </c>
      <c r="N168" s="81">
        <v>1016064735</v>
      </c>
      <c r="O168" s="40">
        <v>9</v>
      </c>
      <c r="P168" s="40"/>
      <c r="Q168" s="40"/>
      <c r="R168" s="40"/>
      <c r="S168" s="40"/>
      <c r="T168" s="40"/>
      <c r="U168" s="40"/>
      <c r="V168" s="40"/>
      <c r="W168" s="40"/>
      <c r="X168" s="40" t="s">
        <v>1086</v>
      </c>
      <c r="Y168" s="44">
        <v>46040</v>
      </c>
      <c r="Z168" s="44">
        <v>46065</v>
      </c>
      <c r="AA168" s="44">
        <v>46398</v>
      </c>
      <c r="AB168" s="40">
        <v>330</v>
      </c>
      <c r="AC168" s="45">
        <f t="shared" si="10"/>
        <v>11</v>
      </c>
      <c r="AD168" s="46">
        <v>67100000</v>
      </c>
      <c r="AE168" s="47">
        <f t="shared" si="11"/>
        <v>6100000</v>
      </c>
      <c r="AF168" s="48" t="s">
        <v>89</v>
      </c>
      <c r="AG168" s="49">
        <v>168</v>
      </c>
      <c r="AH168" s="44">
        <v>46030</v>
      </c>
      <c r="AI168" s="49">
        <v>1140</v>
      </c>
      <c r="AJ168" s="44">
        <v>46062</v>
      </c>
      <c r="AK168" s="49" t="s">
        <v>90</v>
      </c>
      <c r="AL168" s="49" t="str">
        <f>IFERROR((VLOOKUP($AK168,[2]T_Datos!$B$3:$D$35,2,FALSE)),"Por favor diligenciar")</f>
        <v>Gestión pública local y gobierno confiable en Rafael Uribe Uribe </v>
      </c>
      <c r="AM168" s="49" t="str">
        <f>IFERROR((VLOOKUP($AK168,[2]T_Datos!$B$3:$D$35,3,FALSE)),"Por favor diligenciar")</f>
        <v>O230117459920242775 </v>
      </c>
      <c r="AN168" s="49"/>
      <c r="AO168" s="49"/>
      <c r="AP168" s="44"/>
      <c r="AQ168" s="49"/>
      <c r="AR168" s="44"/>
      <c r="AS168" s="49"/>
      <c r="AT168" s="50"/>
      <c r="AU168" s="49"/>
      <c r="AV168" s="44"/>
      <c r="AW168" s="49"/>
      <c r="AX168" s="45">
        <f t="shared" si="12"/>
        <v>11</v>
      </c>
      <c r="AY168" s="45">
        <f t="shared" si="13"/>
        <v>330</v>
      </c>
      <c r="AZ168" s="51">
        <f t="shared" si="14"/>
        <v>67100000</v>
      </c>
      <c r="BA168" s="40" t="s">
        <v>91</v>
      </c>
      <c r="BB168" s="52" t="s">
        <v>993</v>
      </c>
      <c r="BC168" s="49" t="s">
        <v>391</v>
      </c>
      <c r="BD168" s="49" t="s">
        <v>94</v>
      </c>
      <c r="BE168" s="49" t="s">
        <v>95</v>
      </c>
      <c r="BF168" s="40" t="s">
        <v>392</v>
      </c>
      <c r="BG168" s="49"/>
      <c r="BH168" s="49"/>
      <c r="BI168" s="53" t="s">
        <v>1087</v>
      </c>
      <c r="BJ168" s="54">
        <v>46045</v>
      </c>
      <c r="BK168" s="54" t="s">
        <v>99</v>
      </c>
      <c r="BL168" s="54">
        <v>46042</v>
      </c>
      <c r="BM168" s="44">
        <v>46065</v>
      </c>
      <c r="BN168" s="44">
        <v>46398</v>
      </c>
      <c r="BO168" s="55" t="s">
        <v>100</v>
      </c>
      <c r="BP168" s="56" t="s">
        <v>158</v>
      </c>
      <c r="BQ168" s="57" t="s">
        <v>155</v>
      </c>
      <c r="BR168" s="56">
        <v>1</v>
      </c>
    </row>
    <row r="169" spans="1:71" ht="51" customHeight="1" x14ac:dyDescent="0.2">
      <c r="A169">
        <v>165</v>
      </c>
      <c r="B169" s="40" t="s">
        <v>1094</v>
      </c>
      <c r="C169" s="40" t="s">
        <v>582</v>
      </c>
      <c r="D169" s="41">
        <v>46038</v>
      </c>
      <c r="E169" s="42" t="s">
        <v>583</v>
      </c>
      <c r="F169" s="40" t="s">
        <v>82</v>
      </c>
      <c r="G169" s="40" t="s">
        <v>83</v>
      </c>
      <c r="H169" s="49" t="s">
        <v>1095</v>
      </c>
      <c r="I169" s="40" t="s">
        <v>585</v>
      </c>
      <c r="J169" s="40">
        <v>145781</v>
      </c>
      <c r="K169" s="40">
        <v>65158</v>
      </c>
      <c r="L169" s="40" t="s">
        <v>1096</v>
      </c>
      <c r="M169" s="40" t="s">
        <v>87</v>
      </c>
      <c r="N169" s="43">
        <v>1026585462</v>
      </c>
      <c r="O169" s="40">
        <v>5</v>
      </c>
      <c r="P169" s="40"/>
      <c r="Q169" s="40"/>
      <c r="R169" s="40"/>
      <c r="S169" s="40"/>
      <c r="T169" s="40"/>
      <c r="U169" s="40"/>
      <c r="V169" s="40"/>
      <c r="W169" s="40"/>
      <c r="X169" s="40" t="s">
        <v>572</v>
      </c>
      <c r="Y169" s="44">
        <v>46039</v>
      </c>
      <c r="Z169" s="44">
        <v>46044</v>
      </c>
      <c r="AA169" s="44">
        <v>46224</v>
      </c>
      <c r="AB169" s="40">
        <v>180</v>
      </c>
      <c r="AC169" s="45">
        <f t="shared" si="10"/>
        <v>6</v>
      </c>
      <c r="AD169" s="46">
        <v>42000000</v>
      </c>
      <c r="AE169" s="47">
        <f t="shared" si="11"/>
        <v>7000000</v>
      </c>
      <c r="AF169" s="48" t="s">
        <v>89</v>
      </c>
      <c r="AG169" s="49">
        <v>53</v>
      </c>
      <c r="AH169" s="44">
        <v>46030</v>
      </c>
      <c r="AI169" s="49">
        <v>116</v>
      </c>
      <c r="AJ169" s="44">
        <v>46044</v>
      </c>
      <c r="AK169" s="49" t="s">
        <v>90</v>
      </c>
      <c r="AL169" s="49" t="str">
        <f>IFERROR((VLOOKUP($AK169,[2]T_Datos!$B$3:$D$35,2,FALSE)),"Por favor diligenciar")</f>
        <v>Gestión pública local y gobierno confiable en Rafael Uribe Uribe </v>
      </c>
      <c r="AM169" s="49" t="str">
        <f>IFERROR((VLOOKUP($AK169,[2]T_Datos!$B$3:$D$35,3,FALSE)),"Por favor diligenciar")</f>
        <v>O230117459920242775 </v>
      </c>
      <c r="AN169" s="49"/>
      <c r="AO169" s="49"/>
      <c r="AP169" s="44"/>
      <c r="AQ169" s="49"/>
      <c r="AR169" s="44"/>
      <c r="AS169" s="49"/>
      <c r="AT169" s="50"/>
      <c r="AU169" s="49"/>
      <c r="AV169" s="44"/>
      <c r="AW169" s="49"/>
      <c r="AX169" s="45">
        <f t="shared" si="12"/>
        <v>6</v>
      </c>
      <c r="AY169" s="45">
        <f t="shared" si="13"/>
        <v>180</v>
      </c>
      <c r="AZ169" s="51">
        <f t="shared" si="14"/>
        <v>42000000</v>
      </c>
      <c r="BA169" s="40" t="s">
        <v>91</v>
      </c>
      <c r="BB169" s="52" t="s">
        <v>399</v>
      </c>
      <c r="BC169" s="49" t="s">
        <v>401</v>
      </c>
      <c r="BD169" s="49" t="s">
        <v>94</v>
      </c>
      <c r="BE169" s="49" t="s">
        <v>95</v>
      </c>
      <c r="BF169" s="40" t="s">
        <v>402</v>
      </c>
      <c r="BG169" s="49"/>
      <c r="BH169" s="49"/>
      <c r="BI169" s="53" t="s">
        <v>587</v>
      </c>
      <c r="BJ169" s="54">
        <v>46043</v>
      </c>
      <c r="BK169" s="54" t="s">
        <v>99</v>
      </c>
      <c r="BL169" s="54">
        <v>46041</v>
      </c>
      <c r="BM169" s="44">
        <v>46044</v>
      </c>
      <c r="BN169" s="44">
        <v>46224</v>
      </c>
      <c r="BO169" s="55" t="s">
        <v>100</v>
      </c>
      <c r="BP169" s="56" t="s">
        <v>101</v>
      </c>
      <c r="BQ169" s="57">
        <v>20266820000983</v>
      </c>
      <c r="BR169" s="56">
        <v>1</v>
      </c>
    </row>
    <row r="170" spans="1:71" ht="51" customHeight="1" x14ac:dyDescent="0.2">
      <c r="A170" s="107">
        <v>166</v>
      </c>
      <c r="B170" s="40" t="s">
        <v>1097</v>
      </c>
      <c r="C170" s="40" t="s">
        <v>582</v>
      </c>
      <c r="D170" s="41">
        <v>46038</v>
      </c>
      <c r="E170" s="42" t="s">
        <v>583</v>
      </c>
      <c r="F170" s="40" t="s">
        <v>82</v>
      </c>
      <c r="G170" s="40" t="s">
        <v>83</v>
      </c>
      <c r="H170" s="49" t="s">
        <v>1098</v>
      </c>
      <c r="I170" s="40" t="s">
        <v>585</v>
      </c>
      <c r="J170" s="40">
        <v>145781</v>
      </c>
      <c r="K170" s="40">
        <v>65158</v>
      </c>
      <c r="L170" s="40" t="s">
        <v>1099</v>
      </c>
      <c r="M170" s="40" t="s">
        <v>87</v>
      </c>
      <c r="N170" s="43">
        <v>1013663332</v>
      </c>
      <c r="O170" s="40">
        <v>3</v>
      </c>
      <c r="P170" s="40"/>
      <c r="Q170" s="40"/>
      <c r="R170" s="40"/>
      <c r="S170" s="40"/>
      <c r="T170" s="40"/>
      <c r="U170" s="40"/>
      <c r="V170" s="40"/>
      <c r="W170" s="40"/>
      <c r="X170" s="40" t="s">
        <v>572</v>
      </c>
      <c r="Y170" s="44">
        <v>46039</v>
      </c>
      <c r="Z170" s="44">
        <v>46044</v>
      </c>
      <c r="AA170" s="44">
        <v>46224</v>
      </c>
      <c r="AB170" s="40">
        <v>180</v>
      </c>
      <c r="AC170" s="45">
        <f t="shared" si="10"/>
        <v>6</v>
      </c>
      <c r="AD170" s="46">
        <v>42000000</v>
      </c>
      <c r="AE170" s="47">
        <f t="shared" si="11"/>
        <v>7000000</v>
      </c>
      <c r="AF170" s="48" t="s">
        <v>89</v>
      </c>
      <c r="AG170" s="49">
        <v>53</v>
      </c>
      <c r="AH170" s="44">
        <v>46030</v>
      </c>
      <c r="AI170" s="49">
        <v>117</v>
      </c>
      <c r="AJ170" s="44">
        <v>46044</v>
      </c>
      <c r="AK170" s="49" t="s">
        <v>90</v>
      </c>
      <c r="AL170" s="49" t="str">
        <f>IFERROR((VLOOKUP($AK170,[2]T_Datos!$B$3:$D$35,2,FALSE)),"Por favor diligenciar")</f>
        <v>Gestión pública local y gobierno confiable en Rafael Uribe Uribe </v>
      </c>
      <c r="AM170" s="49" t="str">
        <f>IFERROR((VLOOKUP($AK170,[2]T_Datos!$B$3:$D$35,3,FALSE)),"Por favor diligenciar")</f>
        <v>O230117459920242775 </v>
      </c>
      <c r="AN170" s="49"/>
      <c r="AO170" s="49"/>
      <c r="AP170" s="44"/>
      <c r="AQ170" s="49"/>
      <c r="AR170" s="44"/>
      <c r="AS170" s="49"/>
      <c r="AT170" s="50"/>
      <c r="AU170" s="49"/>
      <c r="AV170" s="44"/>
      <c r="AW170" s="49"/>
      <c r="AX170" s="45">
        <f t="shared" si="12"/>
        <v>6</v>
      </c>
      <c r="AY170" s="45">
        <f t="shared" si="13"/>
        <v>180</v>
      </c>
      <c r="AZ170" s="51">
        <f t="shared" si="14"/>
        <v>42000000</v>
      </c>
      <c r="BA170" s="40" t="s">
        <v>91</v>
      </c>
      <c r="BB170" s="52" t="s">
        <v>399</v>
      </c>
      <c r="BC170" s="49" t="s">
        <v>401</v>
      </c>
      <c r="BD170" s="49" t="s">
        <v>94</v>
      </c>
      <c r="BE170" s="49" t="s">
        <v>95</v>
      </c>
      <c r="BF170" s="40" t="s">
        <v>402</v>
      </c>
      <c r="BG170" s="49"/>
      <c r="BH170" s="49"/>
      <c r="BI170" s="53" t="s">
        <v>587</v>
      </c>
      <c r="BJ170" s="54">
        <v>46043</v>
      </c>
      <c r="BK170" s="54" t="s">
        <v>99</v>
      </c>
      <c r="BL170" s="54">
        <v>46042</v>
      </c>
      <c r="BM170" s="44">
        <v>46044</v>
      </c>
      <c r="BN170" s="44">
        <v>46224</v>
      </c>
      <c r="BO170" s="55" t="s">
        <v>100</v>
      </c>
      <c r="BP170" s="56" t="s">
        <v>101</v>
      </c>
      <c r="BQ170" s="57">
        <v>20266820000983</v>
      </c>
      <c r="BR170" s="56">
        <v>1</v>
      </c>
    </row>
    <row r="171" spans="1:71" ht="51" customHeight="1" x14ac:dyDescent="0.2">
      <c r="A171">
        <v>167</v>
      </c>
      <c r="B171" s="40" t="s">
        <v>1100</v>
      </c>
      <c r="C171" s="40" t="s">
        <v>1101</v>
      </c>
      <c r="D171" s="44">
        <v>46039</v>
      </c>
      <c r="E171" s="59" t="s">
        <v>1102</v>
      </c>
      <c r="F171" s="49" t="s">
        <v>82</v>
      </c>
      <c r="G171" s="40" t="s">
        <v>83</v>
      </c>
      <c r="H171" s="40" t="s">
        <v>1103</v>
      </c>
      <c r="I171" s="40" t="s">
        <v>1104</v>
      </c>
      <c r="J171" s="40">
        <v>148446</v>
      </c>
      <c r="K171" s="40">
        <v>68560</v>
      </c>
      <c r="L171" s="40" t="s">
        <v>1105</v>
      </c>
      <c r="M171" s="40" t="s">
        <v>87</v>
      </c>
      <c r="N171" s="43">
        <v>19435417</v>
      </c>
      <c r="O171" s="40">
        <v>4</v>
      </c>
      <c r="P171" s="40"/>
      <c r="Q171" s="40"/>
      <c r="R171" s="40"/>
      <c r="S171" s="40"/>
      <c r="T171" s="40"/>
      <c r="U171" s="40"/>
      <c r="V171" s="40"/>
      <c r="W171" s="40"/>
      <c r="X171" s="40" t="s">
        <v>1106</v>
      </c>
      <c r="Y171" s="44">
        <v>46040</v>
      </c>
      <c r="Z171" s="44">
        <v>46063</v>
      </c>
      <c r="AA171" s="44">
        <v>46304</v>
      </c>
      <c r="AB171" s="40">
        <v>240</v>
      </c>
      <c r="AC171" s="45">
        <f t="shared" si="10"/>
        <v>8</v>
      </c>
      <c r="AD171" s="46">
        <v>56800000</v>
      </c>
      <c r="AE171" s="47">
        <f t="shared" si="11"/>
        <v>7100000</v>
      </c>
      <c r="AF171" s="48" t="s">
        <v>89</v>
      </c>
      <c r="AG171" s="49">
        <v>144</v>
      </c>
      <c r="AH171" s="44">
        <v>46030</v>
      </c>
      <c r="AI171" s="49">
        <v>1047</v>
      </c>
      <c r="AJ171" s="44">
        <v>46056</v>
      </c>
      <c r="AK171" s="49" t="s">
        <v>90</v>
      </c>
      <c r="AL171" s="49" t="str">
        <f>IFERROR((VLOOKUP($AK171,[2]T_Datos!$B$3:$D$35,2,FALSE)),"Por favor diligenciar")</f>
        <v>Gestión pública local y gobierno confiable en Rafael Uribe Uribe </v>
      </c>
      <c r="AM171" s="49" t="str">
        <f>IFERROR((VLOOKUP($AK171,[2]T_Datos!$B$3:$D$35,3,FALSE)),"Por favor diligenciar")</f>
        <v>O230117459920242775 </v>
      </c>
      <c r="AN171" s="49"/>
      <c r="AO171" s="49"/>
      <c r="AP171" s="44"/>
      <c r="AQ171" s="49"/>
      <c r="AR171" s="44"/>
      <c r="AS171" s="49"/>
      <c r="AT171" s="50"/>
      <c r="AU171" s="49"/>
      <c r="AV171" s="44"/>
      <c r="AW171" s="49"/>
      <c r="AX171" s="45">
        <f t="shared" si="12"/>
        <v>8</v>
      </c>
      <c r="AY171" s="45">
        <f t="shared" si="13"/>
        <v>240</v>
      </c>
      <c r="AZ171" s="51">
        <f t="shared" si="14"/>
        <v>56800000</v>
      </c>
      <c r="BA171" s="40" t="s">
        <v>91</v>
      </c>
      <c r="BB171" s="52" t="s">
        <v>1107</v>
      </c>
      <c r="BC171" s="49" t="s">
        <v>1108</v>
      </c>
      <c r="BD171" s="49" t="s">
        <v>94</v>
      </c>
      <c r="BE171" s="49" t="s">
        <v>95</v>
      </c>
      <c r="BF171" s="40" t="s">
        <v>317</v>
      </c>
      <c r="BG171" s="49"/>
      <c r="BH171" s="49"/>
      <c r="BI171" s="53" t="s">
        <v>1109</v>
      </c>
      <c r="BJ171" s="54">
        <v>46043</v>
      </c>
      <c r="BK171" s="54" t="s">
        <v>99</v>
      </c>
      <c r="BL171" s="54">
        <v>46041</v>
      </c>
      <c r="BM171" s="44">
        <v>46063</v>
      </c>
      <c r="BN171" s="44">
        <v>46304</v>
      </c>
      <c r="BO171" s="55" t="s">
        <v>100</v>
      </c>
      <c r="BP171" s="56" t="s">
        <v>101</v>
      </c>
      <c r="BQ171" s="57">
        <v>20266820001053</v>
      </c>
      <c r="BR171" s="56">
        <v>1</v>
      </c>
    </row>
    <row r="172" spans="1:71" ht="51" customHeight="1" x14ac:dyDescent="0.2">
      <c r="A172">
        <v>168</v>
      </c>
      <c r="B172" s="40" t="s">
        <v>1110</v>
      </c>
      <c r="C172" s="40" t="s">
        <v>1111</v>
      </c>
      <c r="D172" s="41">
        <v>46039</v>
      </c>
      <c r="E172" s="42" t="s">
        <v>1112</v>
      </c>
      <c r="F172" s="40" t="s">
        <v>82</v>
      </c>
      <c r="G172" s="40" t="s">
        <v>83</v>
      </c>
      <c r="H172" s="40" t="s">
        <v>1113</v>
      </c>
      <c r="I172" s="40" t="s">
        <v>1114</v>
      </c>
      <c r="J172" s="40">
        <v>148447</v>
      </c>
      <c r="K172" s="40">
        <v>68332</v>
      </c>
      <c r="L172" s="40" t="s">
        <v>1115</v>
      </c>
      <c r="M172" s="40" t="s">
        <v>87</v>
      </c>
      <c r="N172" s="43">
        <v>1000931154</v>
      </c>
      <c r="O172" s="40">
        <v>1</v>
      </c>
      <c r="P172" s="40"/>
      <c r="Q172" s="40"/>
      <c r="R172" s="40"/>
      <c r="S172" s="40"/>
      <c r="T172" s="40"/>
      <c r="U172" s="40"/>
      <c r="V172" s="40"/>
      <c r="W172" s="40"/>
      <c r="X172" s="40" t="s">
        <v>1116</v>
      </c>
      <c r="Y172" s="44">
        <v>46040</v>
      </c>
      <c r="Z172" s="44">
        <v>46063</v>
      </c>
      <c r="AA172" s="44">
        <v>46243</v>
      </c>
      <c r="AB172" s="40">
        <v>180</v>
      </c>
      <c r="AC172" s="45">
        <f t="shared" si="10"/>
        <v>6</v>
      </c>
      <c r="AD172" s="46">
        <v>38700000</v>
      </c>
      <c r="AE172" s="47">
        <f t="shared" si="11"/>
        <v>6450000</v>
      </c>
      <c r="AF172" s="48" t="s">
        <v>89</v>
      </c>
      <c r="AG172" s="49">
        <v>140</v>
      </c>
      <c r="AH172" s="44">
        <v>46030</v>
      </c>
      <c r="AI172" s="49">
        <v>1049</v>
      </c>
      <c r="AJ172" s="44">
        <v>46056</v>
      </c>
      <c r="AK172" s="49" t="s">
        <v>90</v>
      </c>
      <c r="AL172" s="49" t="str">
        <f>IFERROR((VLOOKUP($AK172,[2]T_Datos!$B$3:$D$35,2,FALSE)),"Por favor diligenciar")</f>
        <v>Gestión pública local y gobierno confiable en Rafael Uribe Uribe </v>
      </c>
      <c r="AM172" s="49" t="str">
        <f>IFERROR((VLOOKUP($AK172,[2]T_Datos!$B$3:$D$35,3,FALSE)),"Por favor diligenciar")</f>
        <v>O230117459920242775 </v>
      </c>
      <c r="AN172" s="49"/>
      <c r="AO172" s="49"/>
      <c r="AP172" s="44"/>
      <c r="AQ172" s="49"/>
      <c r="AR172" s="44"/>
      <c r="AS172" s="49"/>
      <c r="AT172" s="50"/>
      <c r="AU172" s="49"/>
      <c r="AV172" s="44"/>
      <c r="AW172" s="49"/>
      <c r="AX172" s="45">
        <f t="shared" si="12"/>
        <v>6</v>
      </c>
      <c r="AY172" s="45">
        <f t="shared" si="13"/>
        <v>180</v>
      </c>
      <c r="AZ172" s="51">
        <f t="shared" si="14"/>
        <v>38700000</v>
      </c>
      <c r="BA172" s="40" t="s">
        <v>91</v>
      </c>
      <c r="BB172" s="52" t="s">
        <v>1117</v>
      </c>
      <c r="BC172" s="49" t="s">
        <v>1118</v>
      </c>
      <c r="BD172" s="49" t="s">
        <v>94</v>
      </c>
      <c r="BE172" s="49" t="s">
        <v>95</v>
      </c>
      <c r="BF172" s="40" t="s">
        <v>317</v>
      </c>
      <c r="BG172" s="49"/>
      <c r="BH172" s="49"/>
      <c r="BI172" s="53" t="s">
        <v>1119</v>
      </c>
      <c r="BJ172" s="54">
        <v>46049</v>
      </c>
      <c r="BK172" s="54" t="s">
        <v>99</v>
      </c>
      <c r="BL172" s="54">
        <v>46040</v>
      </c>
      <c r="BM172" s="44">
        <v>46063</v>
      </c>
      <c r="BN172" s="44">
        <v>46243</v>
      </c>
      <c r="BO172" s="55" t="s">
        <v>100</v>
      </c>
      <c r="BP172" s="56" t="s">
        <v>101</v>
      </c>
      <c r="BQ172" s="57">
        <v>20266820000923</v>
      </c>
      <c r="BR172" s="56">
        <v>1</v>
      </c>
      <c r="BS172" s="82"/>
    </row>
    <row r="173" spans="1:71" ht="51" customHeight="1" x14ac:dyDescent="0.2">
      <c r="A173" s="107">
        <v>169</v>
      </c>
      <c r="B173" s="40" t="s">
        <v>1120</v>
      </c>
      <c r="C173" s="40" t="s">
        <v>1121</v>
      </c>
      <c r="D173" s="44">
        <v>46039</v>
      </c>
      <c r="E173" s="59" t="s">
        <v>1122</v>
      </c>
      <c r="F173" s="49" t="s">
        <v>82</v>
      </c>
      <c r="G173" s="40" t="s">
        <v>83</v>
      </c>
      <c r="H173" s="40" t="s">
        <v>1123</v>
      </c>
      <c r="I173" s="40" t="s">
        <v>1124</v>
      </c>
      <c r="J173" s="40">
        <v>148448</v>
      </c>
      <c r="K173" s="40">
        <v>68559</v>
      </c>
      <c r="L173" s="40" t="s">
        <v>1125</v>
      </c>
      <c r="M173" s="40" t="s">
        <v>87</v>
      </c>
      <c r="N173" s="43">
        <v>1094896721</v>
      </c>
      <c r="O173" s="40">
        <v>1</v>
      </c>
      <c r="P173" s="40"/>
      <c r="Q173" s="40"/>
      <c r="R173" s="40"/>
      <c r="S173" s="40"/>
      <c r="T173" s="40"/>
      <c r="U173" s="40"/>
      <c r="V173" s="40"/>
      <c r="W173" s="40"/>
      <c r="X173" s="40" t="s">
        <v>1126</v>
      </c>
      <c r="Y173" s="44">
        <v>46040</v>
      </c>
      <c r="Z173" s="44">
        <v>46055</v>
      </c>
      <c r="AA173" s="44">
        <v>46388</v>
      </c>
      <c r="AB173" s="40">
        <v>330</v>
      </c>
      <c r="AC173" s="45">
        <f t="shared" si="10"/>
        <v>11</v>
      </c>
      <c r="AD173" s="46">
        <v>68200000</v>
      </c>
      <c r="AE173" s="47">
        <f t="shared" si="11"/>
        <v>6200000</v>
      </c>
      <c r="AF173" s="48" t="s">
        <v>89</v>
      </c>
      <c r="AG173" s="49">
        <v>141</v>
      </c>
      <c r="AH173" s="44">
        <v>46030</v>
      </c>
      <c r="AI173" s="49">
        <v>147</v>
      </c>
      <c r="AJ173" s="44">
        <v>46044</v>
      </c>
      <c r="AK173" s="49" t="s">
        <v>90</v>
      </c>
      <c r="AL173" s="49" t="str">
        <f>IFERROR((VLOOKUP($AK173,[2]T_Datos!$B$3:$D$35,2,FALSE)),"Por favor diligenciar")</f>
        <v>Gestión pública local y gobierno confiable en Rafael Uribe Uribe </v>
      </c>
      <c r="AM173" s="49" t="str">
        <f>IFERROR((VLOOKUP($AK173,[2]T_Datos!$B$3:$D$35,3,FALSE)),"Por favor diligenciar")</f>
        <v>O230117459920242775 </v>
      </c>
      <c r="AN173" s="49"/>
      <c r="AO173" s="49"/>
      <c r="AP173" s="44"/>
      <c r="AQ173" s="49"/>
      <c r="AR173" s="44"/>
      <c r="AS173" s="49"/>
      <c r="AT173" s="50"/>
      <c r="AU173" s="49"/>
      <c r="AV173" s="44"/>
      <c r="AW173" s="49"/>
      <c r="AX173" s="45">
        <f t="shared" si="12"/>
        <v>11</v>
      </c>
      <c r="AY173" s="45">
        <f t="shared" si="13"/>
        <v>330</v>
      </c>
      <c r="AZ173" s="51">
        <f t="shared" si="14"/>
        <v>68200000</v>
      </c>
      <c r="BA173" s="40" t="s">
        <v>91</v>
      </c>
      <c r="BB173" s="52" t="s">
        <v>1117</v>
      </c>
      <c r="BC173" s="49" t="s">
        <v>1108</v>
      </c>
      <c r="BD173" s="49" t="s">
        <v>94</v>
      </c>
      <c r="BE173" s="49" t="s">
        <v>95</v>
      </c>
      <c r="BF173" s="40" t="s">
        <v>317</v>
      </c>
      <c r="BG173" s="49"/>
      <c r="BH173" s="49"/>
      <c r="BI173" s="53" t="s">
        <v>1127</v>
      </c>
      <c r="BJ173" s="54">
        <v>46049</v>
      </c>
      <c r="BK173" s="54" t="s">
        <v>99</v>
      </c>
      <c r="BL173" s="54">
        <v>46040</v>
      </c>
      <c r="BM173" s="44">
        <v>46055</v>
      </c>
      <c r="BN173" s="44">
        <v>46388</v>
      </c>
      <c r="BO173" s="55" t="s">
        <v>100</v>
      </c>
      <c r="BP173" s="56" t="s">
        <v>101</v>
      </c>
      <c r="BQ173" s="57">
        <v>20266820000923</v>
      </c>
      <c r="BR173" s="56">
        <v>1</v>
      </c>
      <c r="BS173" s="82"/>
    </row>
    <row r="174" spans="1:71" ht="51" customHeight="1" x14ac:dyDescent="0.2">
      <c r="A174">
        <v>170</v>
      </c>
      <c r="B174" s="40" t="s">
        <v>1128</v>
      </c>
      <c r="C174" s="40" t="s">
        <v>1129</v>
      </c>
      <c r="D174" s="41">
        <v>46039</v>
      </c>
      <c r="E174" s="42" t="s">
        <v>1130</v>
      </c>
      <c r="F174" s="40" t="s">
        <v>82</v>
      </c>
      <c r="G174" s="40" t="s">
        <v>83</v>
      </c>
      <c r="H174" s="40" t="s">
        <v>1131</v>
      </c>
      <c r="I174" s="40" t="s">
        <v>1132</v>
      </c>
      <c r="J174" s="40">
        <v>148451</v>
      </c>
      <c r="K174" s="40">
        <v>68564</v>
      </c>
      <c r="L174" s="40" t="s">
        <v>1133</v>
      </c>
      <c r="M174" s="40" t="s">
        <v>87</v>
      </c>
      <c r="N174" s="43">
        <v>1019050045</v>
      </c>
      <c r="O174" s="40">
        <v>5</v>
      </c>
      <c r="P174" s="40"/>
      <c r="Q174" s="40"/>
      <c r="R174" s="40"/>
      <c r="S174" s="40"/>
      <c r="T174" s="40"/>
      <c r="U174" s="40"/>
      <c r="V174" s="40"/>
      <c r="W174" s="40"/>
      <c r="X174" s="40" t="s">
        <v>1126</v>
      </c>
      <c r="Y174" s="44">
        <v>46041</v>
      </c>
      <c r="Z174" s="44">
        <v>46063</v>
      </c>
      <c r="AA174" s="44">
        <v>46243</v>
      </c>
      <c r="AB174" s="40">
        <v>180</v>
      </c>
      <c r="AC174" s="45">
        <f t="shared" si="10"/>
        <v>6</v>
      </c>
      <c r="AD174" s="46">
        <v>37200000</v>
      </c>
      <c r="AE174" s="47">
        <f t="shared" si="11"/>
        <v>6200000</v>
      </c>
      <c r="AF174" s="48" t="s">
        <v>89</v>
      </c>
      <c r="AG174" s="49">
        <v>157</v>
      </c>
      <c r="AH174" s="44">
        <v>46030</v>
      </c>
      <c r="AI174" s="49">
        <v>1053</v>
      </c>
      <c r="AJ174" s="44">
        <v>46056</v>
      </c>
      <c r="AK174" s="49" t="s">
        <v>90</v>
      </c>
      <c r="AL174" s="49" t="str">
        <f>IFERROR((VLOOKUP($AK174,[2]T_Datos!$B$3:$D$35,2,FALSE)),"Por favor diligenciar")</f>
        <v>Gestión pública local y gobierno confiable en Rafael Uribe Uribe </v>
      </c>
      <c r="AM174" s="49" t="str">
        <f>IFERROR((VLOOKUP($AK174,[2]T_Datos!$B$3:$D$35,3,FALSE)),"Por favor diligenciar")</f>
        <v>O230117459920242775 </v>
      </c>
      <c r="AN174" s="49"/>
      <c r="AO174" s="49"/>
      <c r="AP174" s="44"/>
      <c r="AQ174" s="49"/>
      <c r="AR174" s="44"/>
      <c r="AS174" s="49"/>
      <c r="AT174" s="50"/>
      <c r="AU174" s="49"/>
      <c r="AV174" s="44"/>
      <c r="AW174" s="49"/>
      <c r="AX174" s="45">
        <f t="shared" si="12"/>
        <v>6</v>
      </c>
      <c r="AY174" s="45">
        <f t="shared" si="13"/>
        <v>180</v>
      </c>
      <c r="AZ174" s="51">
        <f t="shared" si="14"/>
        <v>37200000</v>
      </c>
      <c r="BA174" s="40" t="s">
        <v>91</v>
      </c>
      <c r="BB174" s="52" t="s">
        <v>1117</v>
      </c>
      <c r="BC174" s="49" t="s">
        <v>1134</v>
      </c>
      <c r="BD174" s="49" t="s">
        <v>94</v>
      </c>
      <c r="BE174" s="49" t="s">
        <v>95</v>
      </c>
      <c r="BF174" s="40" t="s">
        <v>317</v>
      </c>
      <c r="BG174" s="49"/>
      <c r="BH174" s="49"/>
      <c r="BI174" s="53" t="s">
        <v>1135</v>
      </c>
      <c r="BJ174" s="54">
        <v>46029</v>
      </c>
      <c r="BK174" s="54" t="s">
        <v>99</v>
      </c>
      <c r="BL174" s="54">
        <v>46041</v>
      </c>
      <c r="BM174" s="44">
        <v>46063</v>
      </c>
      <c r="BN174" s="44">
        <v>46243</v>
      </c>
      <c r="BO174" s="55" t="s">
        <v>100</v>
      </c>
      <c r="BP174" s="56" t="s">
        <v>101</v>
      </c>
      <c r="BQ174" s="57">
        <v>20266820000923</v>
      </c>
      <c r="BR174" s="56">
        <v>1</v>
      </c>
    </row>
    <row r="175" spans="1:71" ht="51" customHeight="1" x14ac:dyDescent="0.2">
      <c r="A175">
        <v>171</v>
      </c>
      <c r="B175" s="40" t="s">
        <v>1136</v>
      </c>
      <c r="C175" s="40" t="s">
        <v>1137</v>
      </c>
      <c r="D175" s="41">
        <v>46038</v>
      </c>
      <c r="E175" s="42" t="s">
        <v>1138</v>
      </c>
      <c r="F175" s="40" t="s">
        <v>82</v>
      </c>
      <c r="G175" s="40" t="s">
        <v>83</v>
      </c>
      <c r="H175" s="40" t="s">
        <v>1139</v>
      </c>
      <c r="I175" s="40" t="s">
        <v>1140</v>
      </c>
      <c r="J175" s="40">
        <v>146577</v>
      </c>
      <c r="K175" s="40">
        <v>66454</v>
      </c>
      <c r="L175" s="40" t="s">
        <v>1141</v>
      </c>
      <c r="M175" s="40" t="s">
        <v>87</v>
      </c>
      <c r="N175" s="43">
        <v>1016055731</v>
      </c>
      <c r="O175" s="40">
        <v>1</v>
      </c>
      <c r="P175" s="40"/>
      <c r="Q175" s="40"/>
      <c r="R175" s="40"/>
      <c r="S175" s="40"/>
      <c r="T175" s="40"/>
      <c r="U175" s="40"/>
      <c r="V175" s="40"/>
      <c r="W175" s="40"/>
      <c r="X175" s="40" t="s">
        <v>1142</v>
      </c>
      <c r="Y175" s="44">
        <v>46039</v>
      </c>
      <c r="Z175" s="44">
        <v>46055</v>
      </c>
      <c r="AA175" s="44">
        <v>46296</v>
      </c>
      <c r="AB175" s="40">
        <v>240</v>
      </c>
      <c r="AC175" s="45">
        <f t="shared" si="10"/>
        <v>8</v>
      </c>
      <c r="AD175" s="46">
        <v>45080000</v>
      </c>
      <c r="AE175" s="47">
        <f t="shared" si="11"/>
        <v>5635000</v>
      </c>
      <c r="AF175" s="48" t="s">
        <v>89</v>
      </c>
      <c r="AG175" s="49">
        <v>136</v>
      </c>
      <c r="AH175" s="44">
        <v>46030</v>
      </c>
      <c r="AI175" s="49">
        <v>810</v>
      </c>
      <c r="AJ175" s="44">
        <v>46055</v>
      </c>
      <c r="AK175" s="49" t="s">
        <v>1143</v>
      </c>
      <c r="AL175" s="49" t="str">
        <f>IFERROR((VLOOKUP($AK175,[2]T_Datos!$B$3:$D$35,2,FALSE)),"Por favor diligenciar")</f>
        <v>Fortaleciendo el turismo en Rafael Uribe Uribe </v>
      </c>
      <c r="AM175" s="49" t="str">
        <f>IFERROR((VLOOKUP($AK175,[2]T_Datos!$B$3:$D$35,3,FALSE)),"Por favor diligenciar")</f>
        <v>O230117459920242623 </v>
      </c>
      <c r="AN175" s="49"/>
      <c r="AO175" s="49"/>
      <c r="AP175" s="44"/>
      <c r="AQ175" s="49"/>
      <c r="AR175" s="44"/>
      <c r="AS175" s="49"/>
      <c r="AT175" s="50"/>
      <c r="AU175" s="49"/>
      <c r="AV175" s="44"/>
      <c r="AW175" s="49"/>
      <c r="AX175" s="45">
        <f t="shared" si="12"/>
        <v>8</v>
      </c>
      <c r="AY175" s="45">
        <f t="shared" si="13"/>
        <v>240</v>
      </c>
      <c r="AZ175" s="51">
        <f t="shared" si="14"/>
        <v>45080000</v>
      </c>
      <c r="BA175" s="40" t="s">
        <v>91</v>
      </c>
      <c r="BB175" s="52" t="s">
        <v>1144</v>
      </c>
      <c r="BC175" s="49" t="s">
        <v>1145</v>
      </c>
      <c r="BD175" s="49" t="s">
        <v>94</v>
      </c>
      <c r="BE175" s="49" t="s">
        <v>95</v>
      </c>
      <c r="BF175" s="40" t="s">
        <v>156</v>
      </c>
      <c r="BG175" s="49"/>
      <c r="BH175" s="49"/>
      <c r="BI175" s="53" t="s">
        <v>1146</v>
      </c>
      <c r="BJ175" s="54">
        <v>46043</v>
      </c>
      <c r="BK175" s="54" t="s">
        <v>354</v>
      </c>
      <c r="BL175" s="54">
        <v>46041</v>
      </c>
      <c r="BM175" s="44">
        <v>46055</v>
      </c>
      <c r="BN175" s="44">
        <v>46296</v>
      </c>
      <c r="BO175" s="55" t="s">
        <v>100</v>
      </c>
      <c r="BP175" s="56" t="s">
        <v>101</v>
      </c>
      <c r="BQ175" s="57">
        <v>20266820001363</v>
      </c>
      <c r="BR175" s="56">
        <v>3</v>
      </c>
    </row>
    <row r="176" spans="1:71" ht="51" customHeight="1" x14ac:dyDescent="0.2">
      <c r="A176" s="107">
        <v>172</v>
      </c>
      <c r="B176" s="40" t="s">
        <v>1147</v>
      </c>
      <c r="C176" s="40" t="s">
        <v>1148</v>
      </c>
      <c r="D176" s="41">
        <v>46038</v>
      </c>
      <c r="E176" s="42" t="s">
        <v>1149</v>
      </c>
      <c r="F176" s="40" t="s">
        <v>82</v>
      </c>
      <c r="G176" s="40" t="s">
        <v>83</v>
      </c>
      <c r="H176" s="40" t="s">
        <v>1150</v>
      </c>
      <c r="I176" s="40" t="s">
        <v>1151</v>
      </c>
      <c r="J176" s="40">
        <v>146578</v>
      </c>
      <c r="K176" s="40">
        <v>68352</v>
      </c>
      <c r="L176" s="40" t="s">
        <v>1152</v>
      </c>
      <c r="M176" s="40" t="s">
        <v>87</v>
      </c>
      <c r="N176" s="43">
        <v>1014221307</v>
      </c>
      <c r="O176" s="40">
        <v>6</v>
      </c>
      <c r="P176" s="40"/>
      <c r="Q176" s="40"/>
      <c r="R176" s="40"/>
      <c r="S176" s="40"/>
      <c r="T176" s="40"/>
      <c r="U176" s="40"/>
      <c r="V176" s="40"/>
      <c r="W176" s="40"/>
      <c r="X176" s="40" t="s">
        <v>1153</v>
      </c>
      <c r="Y176" s="44">
        <v>46039</v>
      </c>
      <c r="Z176" s="44">
        <v>46043</v>
      </c>
      <c r="AA176" s="44">
        <v>46285</v>
      </c>
      <c r="AB176" s="40">
        <v>240</v>
      </c>
      <c r="AC176" s="45">
        <f t="shared" si="10"/>
        <v>8</v>
      </c>
      <c r="AD176" s="46">
        <v>48800000</v>
      </c>
      <c r="AE176" s="47">
        <f t="shared" si="11"/>
        <v>6100000</v>
      </c>
      <c r="AF176" s="48" t="s">
        <v>89</v>
      </c>
      <c r="AG176" s="49">
        <v>138</v>
      </c>
      <c r="AH176" s="44">
        <v>46030</v>
      </c>
      <c r="AI176" s="49">
        <v>130</v>
      </c>
      <c r="AJ176" s="44">
        <v>46043</v>
      </c>
      <c r="AK176" s="49" t="s">
        <v>1143</v>
      </c>
      <c r="AL176" s="49" t="str">
        <f>IFERROR((VLOOKUP($AK176,[2]T_Datos!$B$3:$D$35,2,FALSE)),"Por favor diligenciar")</f>
        <v>Fortaleciendo el turismo en Rafael Uribe Uribe </v>
      </c>
      <c r="AM176" s="49" t="str">
        <f>IFERROR((VLOOKUP($AK176,[2]T_Datos!$B$3:$D$35,3,FALSE)),"Por favor diligenciar")</f>
        <v>O230117459920242623 </v>
      </c>
      <c r="AN176" s="49"/>
      <c r="AO176" s="49"/>
      <c r="AP176" s="44"/>
      <c r="AQ176" s="49"/>
      <c r="AR176" s="44"/>
      <c r="AS176" s="49"/>
      <c r="AT176" s="50"/>
      <c r="AU176" s="49"/>
      <c r="AV176" s="44"/>
      <c r="AW176" s="49"/>
      <c r="AX176" s="45">
        <f t="shared" si="12"/>
        <v>8</v>
      </c>
      <c r="AY176" s="45">
        <f t="shared" si="13"/>
        <v>240</v>
      </c>
      <c r="AZ176" s="51">
        <f t="shared" si="14"/>
        <v>48800000</v>
      </c>
      <c r="BA176" s="40" t="s">
        <v>91</v>
      </c>
      <c r="BB176" s="52" t="s">
        <v>1144</v>
      </c>
      <c r="BC176" s="49" t="s">
        <v>1145</v>
      </c>
      <c r="BD176" s="49" t="s">
        <v>94</v>
      </c>
      <c r="BE176" s="49" t="s">
        <v>95</v>
      </c>
      <c r="BF176" s="40" t="s">
        <v>156</v>
      </c>
      <c r="BG176" s="49"/>
      <c r="BH176" s="49"/>
      <c r="BI176" s="53" t="s">
        <v>1154</v>
      </c>
      <c r="BJ176" s="54">
        <v>46042</v>
      </c>
      <c r="BK176" s="54" t="s">
        <v>354</v>
      </c>
      <c r="BL176" s="54">
        <v>46041</v>
      </c>
      <c r="BM176" s="44">
        <v>46043</v>
      </c>
      <c r="BN176" s="44">
        <v>46285</v>
      </c>
      <c r="BO176" s="55" t="s">
        <v>100</v>
      </c>
      <c r="BP176" s="56" t="s">
        <v>101</v>
      </c>
      <c r="BQ176" s="57">
        <v>20266820001363</v>
      </c>
      <c r="BR176" s="56">
        <v>3</v>
      </c>
    </row>
    <row r="177" spans="1:72" ht="51" customHeight="1" x14ac:dyDescent="0.2">
      <c r="A177">
        <v>173</v>
      </c>
      <c r="B177" s="40" t="s">
        <v>1155</v>
      </c>
      <c r="C177" s="40" t="s">
        <v>1156</v>
      </c>
      <c r="D177" s="41">
        <v>46039</v>
      </c>
      <c r="E177" s="42" t="s">
        <v>1157</v>
      </c>
      <c r="F177" s="40" t="s">
        <v>82</v>
      </c>
      <c r="G177" s="40" t="s">
        <v>83</v>
      </c>
      <c r="H177" s="49" t="s">
        <v>1158</v>
      </c>
      <c r="I177" s="49" t="s">
        <v>1159</v>
      </c>
      <c r="J177" s="40">
        <v>145896</v>
      </c>
      <c r="K177" s="40">
        <v>65297</v>
      </c>
      <c r="L177" s="40" t="s">
        <v>1160</v>
      </c>
      <c r="M177" s="40" t="s">
        <v>87</v>
      </c>
      <c r="N177" s="43">
        <v>28628090</v>
      </c>
      <c r="O177" s="40">
        <v>1</v>
      </c>
      <c r="P177" s="40"/>
      <c r="Q177" s="40"/>
      <c r="R177" s="40"/>
      <c r="S177" s="40"/>
      <c r="T177" s="40"/>
      <c r="U177" s="40"/>
      <c r="V177" s="40"/>
      <c r="W177" s="40"/>
      <c r="X177" s="40" t="s">
        <v>1161</v>
      </c>
      <c r="Y177" s="44">
        <v>46039</v>
      </c>
      <c r="Z177" s="44">
        <v>46055</v>
      </c>
      <c r="AA177" s="44">
        <v>46235</v>
      </c>
      <c r="AB177" s="40">
        <v>180</v>
      </c>
      <c r="AC177" s="45">
        <f t="shared" si="10"/>
        <v>6</v>
      </c>
      <c r="AD177" s="46">
        <v>17856000</v>
      </c>
      <c r="AE177" s="47">
        <f t="shared" si="11"/>
        <v>2976000</v>
      </c>
      <c r="AF177" s="48" t="s">
        <v>89</v>
      </c>
      <c r="AG177" s="49">
        <v>104</v>
      </c>
      <c r="AH177" s="44">
        <v>46028</v>
      </c>
      <c r="AI177" s="49">
        <v>845</v>
      </c>
      <c r="AJ177" s="44">
        <v>46055</v>
      </c>
      <c r="AK177" s="49" t="s">
        <v>90</v>
      </c>
      <c r="AL177" s="49" t="str">
        <f>IFERROR((VLOOKUP($AK177,[2]T_Datos!$B$3:$D$35,2,FALSE)),"Por favor diligenciar")</f>
        <v>Gestión pública local y gobierno confiable en Rafael Uribe Uribe </v>
      </c>
      <c r="AM177" s="49" t="str">
        <f>IFERROR((VLOOKUP($AK177,[2]T_Datos!$B$3:$D$35,3,FALSE)),"Por favor diligenciar")</f>
        <v>O230117459920242775 </v>
      </c>
      <c r="AN177" s="49"/>
      <c r="AO177" s="49"/>
      <c r="AP177" s="44"/>
      <c r="AQ177" s="49"/>
      <c r="AR177" s="44"/>
      <c r="AS177" s="49"/>
      <c r="AT177" s="50"/>
      <c r="AU177" s="49"/>
      <c r="AV177" s="44"/>
      <c r="AW177" s="49"/>
      <c r="AX177" s="45">
        <f t="shared" si="12"/>
        <v>6</v>
      </c>
      <c r="AY177" s="45">
        <f t="shared" si="13"/>
        <v>180</v>
      </c>
      <c r="AZ177" s="51">
        <f t="shared" si="14"/>
        <v>17856000</v>
      </c>
      <c r="BA177" s="40" t="s">
        <v>129</v>
      </c>
      <c r="BB177" s="52" t="s">
        <v>673</v>
      </c>
      <c r="BC177" s="49" t="s">
        <v>809</v>
      </c>
      <c r="BD177" s="49" t="s">
        <v>94</v>
      </c>
      <c r="BE177" s="49" t="s">
        <v>95</v>
      </c>
      <c r="BF177" s="40" t="s">
        <v>244</v>
      </c>
      <c r="BG177" s="49"/>
      <c r="BH177" s="49"/>
      <c r="BI177" s="53" t="s">
        <v>1162</v>
      </c>
      <c r="BJ177" s="54">
        <v>46049</v>
      </c>
      <c r="BK177" s="54" t="s">
        <v>354</v>
      </c>
      <c r="BL177" s="54">
        <v>46042</v>
      </c>
      <c r="BM177" s="44">
        <v>46055</v>
      </c>
      <c r="BN177" s="44">
        <v>46235</v>
      </c>
      <c r="BO177" s="55" t="s">
        <v>362</v>
      </c>
      <c r="BP177" s="56" t="s">
        <v>101</v>
      </c>
      <c r="BQ177" s="57">
        <v>20266820000833</v>
      </c>
      <c r="BR177" s="56">
        <v>3</v>
      </c>
    </row>
    <row r="178" spans="1:72" ht="51" customHeight="1" x14ac:dyDescent="0.2">
      <c r="A178">
        <v>174</v>
      </c>
      <c r="B178" s="40" t="s">
        <v>1163</v>
      </c>
      <c r="C178" s="40" t="s">
        <v>1156</v>
      </c>
      <c r="D178" s="41">
        <v>46039</v>
      </c>
      <c r="E178" s="42" t="s">
        <v>1157</v>
      </c>
      <c r="F178" s="40" t="s">
        <v>82</v>
      </c>
      <c r="G178" s="40" t="s">
        <v>83</v>
      </c>
      <c r="H178" s="49" t="s">
        <v>1164</v>
      </c>
      <c r="I178" s="49" t="s">
        <v>1159</v>
      </c>
      <c r="J178" s="40">
        <v>145896</v>
      </c>
      <c r="K178" s="40">
        <v>65297</v>
      </c>
      <c r="L178" s="40" t="s">
        <v>1165</v>
      </c>
      <c r="M178" s="40" t="s">
        <v>87</v>
      </c>
      <c r="N178" s="43">
        <v>52954973</v>
      </c>
      <c r="O178" s="40">
        <v>4</v>
      </c>
      <c r="P178" s="40"/>
      <c r="Q178" s="40"/>
      <c r="R178" s="40"/>
      <c r="S178" s="40"/>
      <c r="T178" s="40"/>
      <c r="U178" s="40"/>
      <c r="V178" s="40"/>
      <c r="W178" s="40"/>
      <c r="X178" s="40" t="s">
        <v>1161</v>
      </c>
      <c r="Y178" s="44">
        <v>46039</v>
      </c>
      <c r="Z178" s="44">
        <v>46062</v>
      </c>
      <c r="AA178" s="44">
        <v>46242</v>
      </c>
      <c r="AB178" s="40">
        <v>180</v>
      </c>
      <c r="AC178" s="45">
        <f t="shared" si="10"/>
        <v>6</v>
      </c>
      <c r="AD178" s="46">
        <v>17856000</v>
      </c>
      <c r="AE178" s="47">
        <f t="shared" si="11"/>
        <v>2976000</v>
      </c>
      <c r="AF178" s="48" t="s">
        <v>89</v>
      </c>
      <c r="AG178" s="49">
        <v>104</v>
      </c>
      <c r="AH178" s="44">
        <v>46028</v>
      </c>
      <c r="AI178" s="49">
        <v>846</v>
      </c>
      <c r="AJ178" s="44">
        <v>46055</v>
      </c>
      <c r="AK178" s="49" t="s">
        <v>90</v>
      </c>
      <c r="AL178" s="49" t="str">
        <f>IFERROR((VLOOKUP($AK178,[2]T_Datos!$B$3:$D$35,2,FALSE)),"Por favor diligenciar")</f>
        <v>Gestión pública local y gobierno confiable en Rafael Uribe Uribe </v>
      </c>
      <c r="AM178" s="49" t="str">
        <f>IFERROR((VLOOKUP($AK178,[2]T_Datos!$B$3:$D$35,3,FALSE)),"Por favor diligenciar")</f>
        <v>O230117459920242775 </v>
      </c>
      <c r="AN178" s="49"/>
      <c r="AO178" s="49"/>
      <c r="AP178" s="44"/>
      <c r="AQ178" s="49"/>
      <c r="AR178" s="44"/>
      <c r="AS178" s="49"/>
      <c r="AT178" s="50"/>
      <c r="AU178" s="49"/>
      <c r="AV178" s="44"/>
      <c r="AW178" s="49"/>
      <c r="AX178" s="45">
        <f t="shared" si="12"/>
        <v>6</v>
      </c>
      <c r="AY178" s="45">
        <f t="shared" si="13"/>
        <v>180</v>
      </c>
      <c r="AZ178" s="51">
        <f t="shared" si="14"/>
        <v>17856000</v>
      </c>
      <c r="BA178" s="40" t="s">
        <v>129</v>
      </c>
      <c r="BB178" s="52" t="s">
        <v>673</v>
      </c>
      <c r="BC178" s="49" t="s">
        <v>809</v>
      </c>
      <c r="BD178" s="49" t="s">
        <v>94</v>
      </c>
      <c r="BE178" s="49" t="s">
        <v>95</v>
      </c>
      <c r="BF178" s="40" t="s">
        <v>244</v>
      </c>
      <c r="BG178" s="49"/>
      <c r="BH178" s="49"/>
      <c r="BI178" s="53" t="s">
        <v>1162</v>
      </c>
      <c r="BJ178" s="54">
        <v>46049</v>
      </c>
      <c r="BK178" s="54" t="s">
        <v>99</v>
      </c>
      <c r="BL178" s="54">
        <v>46042</v>
      </c>
      <c r="BM178" s="44">
        <v>46062</v>
      </c>
      <c r="BN178" s="44">
        <v>46242</v>
      </c>
      <c r="BO178" s="55" t="s">
        <v>362</v>
      </c>
      <c r="BP178" s="56" t="s">
        <v>101</v>
      </c>
      <c r="BQ178" s="57">
        <v>20266820000833</v>
      </c>
      <c r="BR178" s="56">
        <v>1</v>
      </c>
    </row>
    <row r="179" spans="1:72" ht="51" customHeight="1" x14ac:dyDescent="0.2">
      <c r="A179" s="107">
        <v>175</v>
      </c>
      <c r="B179" s="40" t="s">
        <v>1166</v>
      </c>
      <c r="C179" s="40" t="s">
        <v>1156</v>
      </c>
      <c r="D179" s="41">
        <v>46039</v>
      </c>
      <c r="E179" s="42" t="s">
        <v>1157</v>
      </c>
      <c r="F179" s="40" t="s">
        <v>82</v>
      </c>
      <c r="G179" s="40" t="s">
        <v>83</v>
      </c>
      <c r="H179" s="49" t="s">
        <v>1167</v>
      </c>
      <c r="I179" s="49" t="s">
        <v>1159</v>
      </c>
      <c r="J179" s="40">
        <v>145896</v>
      </c>
      <c r="K179" s="40">
        <v>65297</v>
      </c>
      <c r="L179" s="40" t="s">
        <v>1168</v>
      </c>
      <c r="M179" s="40" t="s">
        <v>87</v>
      </c>
      <c r="N179" s="43">
        <v>80410517</v>
      </c>
      <c r="O179" s="40">
        <v>6</v>
      </c>
      <c r="P179" s="40"/>
      <c r="Q179" s="40"/>
      <c r="R179" s="40"/>
      <c r="S179" s="40"/>
      <c r="T179" s="40"/>
      <c r="U179" s="40"/>
      <c r="V179" s="40"/>
      <c r="W179" s="40"/>
      <c r="X179" s="40" t="s">
        <v>1161</v>
      </c>
      <c r="Y179" s="44">
        <v>46039</v>
      </c>
      <c r="Z179" s="44">
        <v>46062</v>
      </c>
      <c r="AA179" s="44">
        <v>46242</v>
      </c>
      <c r="AB179" s="40">
        <v>180</v>
      </c>
      <c r="AC179" s="45">
        <f t="shared" si="10"/>
        <v>6</v>
      </c>
      <c r="AD179" s="46">
        <v>17856000</v>
      </c>
      <c r="AE179" s="47">
        <f t="shared" si="11"/>
        <v>2976000</v>
      </c>
      <c r="AF179" s="48" t="s">
        <v>89</v>
      </c>
      <c r="AG179" s="49">
        <v>104</v>
      </c>
      <c r="AH179" s="44">
        <v>46028</v>
      </c>
      <c r="AI179" s="49">
        <v>847</v>
      </c>
      <c r="AJ179" s="44">
        <v>46055</v>
      </c>
      <c r="AK179" s="49" t="s">
        <v>90</v>
      </c>
      <c r="AL179" s="49" t="str">
        <f>IFERROR((VLOOKUP($AK179,[2]T_Datos!$B$3:$D$35,2,FALSE)),"Por favor diligenciar")</f>
        <v>Gestión pública local y gobierno confiable en Rafael Uribe Uribe </v>
      </c>
      <c r="AM179" s="49" t="str">
        <f>IFERROR((VLOOKUP($AK179,[2]T_Datos!$B$3:$D$35,3,FALSE)),"Por favor diligenciar")</f>
        <v>O230117459920242775 </v>
      </c>
      <c r="AN179" s="49"/>
      <c r="AO179" s="49"/>
      <c r="AP179" s="44"/>
      <c r="AQ179" s="49"/>
      <c r="AR179" s="44"/>
      <c r="AS179" s="49"/>
      <c r="AT179" s="50"/>
      <c r="AU179" s="49"/>
      <c r="AV179" s="44"/>
      <c r="AW179" s="49"/>
      <c r="AX179" s="45">
        <f t="shared" si="12"/>
        <v>6</v>
      </c>
      <c r="AY179" s="45">
        <f t="shared" si="13"/>
        <v>180</v>
      </c>
      <c r="AZ179" s="51">
        <f t="shared" si="14"/>
        <v>17856000</v>
      </c>
      <c r="BA179" s="40" t="s">
        <v>129</v>
      </c>
      <c r="BB179" s="52" t="s">
        <v>673</v>
      </c>
      <c r="BC179" s="49" t="s">
        <v>809</v>
      </c>
      <c r="BD179" s="49" t="s">
        <v>94</v>
      </c>
      <c r="BE179" s="49" t="s">
        <v>95</v>
      </c>
      <c r="BF179" s="40" t="s">
        <v>244</v>
      </c>
      <c r="BG179" s="49"/>
      <c r="BH179" s="49"/>
      <c r="BI179" s="53" t="s">
        <v>1162</v>
      </c>
      <c r="BJ179" s="54">
        <v>46049</v>
      </c>
      <c r="BK179" s="54" t="s">
        <v>354</v>
      </c>
      <c r="BL179" s="54">
        <v>46041</v>
      </c>
      <c r="BM179" s="44">
        <v>46062</v>
      </c>
      <c r="BN179" s="44">
        <v>46242</v>
      </c>
      <c r="BO179" s="55" t="s">
        <v>362</v>
      </c>
      <c r="BP179" s="56" t="s">
        <v>101</v>
      </c>
      <c r="BQ179" s="57">
        <v>20266820000833</v>
      </c>
      <c r="BR179" s="56">
        <v>3</v>
      </c>
      <c r="BS179" s="64"/>
    </row>
    <row r="180" spans="1:72" ht="51" customHeight="1" x14ac:dyDescent="0.2">
      <c r="A180">
        <v>176</v>
      </c>
      <c r="B180" s="40" t="s">
        <v>1169</v>
      </c>
      <c r="C180" s="40" t="s">
        <v>1156</v>
      </c>
      <c r="D180" s="41">
        <v>46039</v>
      </c>
      <c r="E180" s="42" t="s">
        <v>1157</v>
      </c>
      <c r="F180" s="40" t="s">
        <v>82</v>
      </c>
      <c r="G180" s="40" t="s">
        <v>83</v>
      </c>
      <c r="H180" s="49" t="s">
        <v>1170</v>
      </c>
      <c r="I180" s="49" t="s">
        <v>1159</v>
      </c>
      <c r="J180" s="40">
        <v>145896</v>
      </c>
      <c r="K180" s="40">
        <v>65297</v>
      </c>
      <c r="L180" s="40" t="s">
        <v>1171</v>
      </c>
      <c r="M180" s="40" t="s">
        <v>87</v>
      </c>
      <c r="N180" s="43">
        <v>1020750907</v>
      </c>
      <c r="O180" s="40">
        <v>6</v>
      </c>
      <c r="P180" s="40"/>
      <c r="Q180" s="40"/>
      <c r="R180" s="40"/>
      <c r="S180" s="40"/>
      <c r="T180" s="40"/>
      <c r="U180" s="40"/>
      <c r="V180" s="40"/>
      <c r="W180" s="40"/>
      <c r="X180" s="40" t="s">
        <v>1161</v>
      </c>
      <c r="Y180" s="44">
        <v>46039</v>
      </c>
      <c r="Z180" s="44">
        <v>46062</v>
      </c>
      <c r="AA180" s="44">
        <v>46242</v>
      </c>
      <c r="AB180" s="40">
        <v>180</v>
      </c>
      <c r="AC180" s="45">
        <f t="shared" si="10"/>
        <v>6</v>
      </c>
      <c r="AD180" s="46">
        <v>17856000</v>
      </c>
      <c r="AE180" s="47">
        <f t="shared" si="11"/>
        <v>2976000</v>
      </c>
      <c r="AF180" s="48" t="s">
        <v>89</v>
      </c>
      <c r="AG180" s="49">
        <v>104</v>
      </c>
      <c r="AH180" s="44">
        <v>46028</v>
      </c>
      <c r="AI180" s="49">
        <v>848</v>
      </c>
      <c r="AJ180" s="44">
        <v>46055</v>
      </c>
      <c r="AK180" s="49" t="s">
        <v>90</v>
      </c>
      <c r="AL180" s="49" t="str">
        <f>IFERROR((VLOOKUP($AK180,[2]T_Datos!$B$3:$D$35,2,FALSE)),"Por favor diligenciar")</f>
        <v>Gestión pública local y gobierno confiable en Rafael Uribe Uribe </v>
      </c>
      <c r="AM180" s="49" t="str">
        <f>IFERROR((VLOOKUP($AK180,[2]T_Datos!$B$3:$D$35,3,FALSE)),"Por favor diligenciar")</f>
        <v>O230117459920242775 </v>
      </c>
      <c r="AN180" s="49"/>
      <c r="AO180" s="49"/>
      <c r="AP180" s="44"/>
      <c r="AQ180" s="49"/>
      <c r="AR180" s="44"/>
      <c r="AS180" s="49"/>
      <c r="AT180" s="50"/>
      <c r="AU180" s="49"/>
      <c r="AV180" s="44"/>
      <c r="AW180" s="49"/>
      <c r="AX180" s="45">
        <f t="shared" si="12"/>
        <v>6</v>
      </c>
      <c r="AY180" s="45">
        <f t="shared" si="13"/>
        <v>180</v>
      </c>
      <c r="AZ180" s="51">
        <f t="shared" si="14"/>
        <v>17856000</v>
      </c>
      <c r="BA180" s="40" t="s">
        <v>129</v>
      </c>
      <c r="BB180" s="52" t="s">
        <v>673</v>
      </c>
      <c r="BC180" s="49" t="s">
        <v>809</v>
      </c>
      <c r="BD180" s="49" t="s">
        <v>94</v>
      </c>
      <c r="BE180" s="49" t="s">
        <v>95</v>
      </c>
      <c r="BF180" s="40" t="s">
        <v>244</v>
      </c>
      <c r="BG180" s="49"/>
      <c r="BH180" s="49"/>
      <c r="BI180" s="53" t="s">
        <v>1162</v>
      </c>
      <c r="BJ180" s="54">
        <v>46049</v>
      </c>
      <c r="BK180" s="54" t="s">
        <v>99</v>
      </c>
      <c r="BL180" s="54">
        <v>46042</v>
      </c>
      <c r="BM180" s="44">
        <v>46062</v>
      </c>
      <c r="BN180" s="44">
        <v>46242</v>
      </c>
      <c r="BO180" s="55" t="s">
        <v>362</v>
      </c>
      <c r="BP180" s="56" t="s">
        <v>101</v>
      </c>
      <c r="BQ180" s="57">
        <v>20266820000833</v>
      </c>
      <c r="BR180" s="56">
        <v>1</v>
      </c>
    </row>
    <row r="181" spans="1:72" ht="51" customHeight="1" x14ac:dyDescent="0.2">
      <c r="A181">
        <v>177</v>
      </c>
      <c r="B181" s="40" t="s">
        <v>1172</v>
      </c>
      <c r="C181" s="40" t="s">
        <v>782</v>
      </c>
      <c r="D181" s="41">
        <v>46037</v>
      </c>
      <c r="E181" s="42" t="s">
        <v>783</v>
      </c>
      <c r="F181" s="40" t="s">
        <v>82</v>
      </c>
      <c r="G181" s="40" t="s">
        <v>83</v>
      </c>
      <c r="H181" s="49" t="s">
        <v>1173</v>
      </c>
      <c r="I181" s="40" t="s">
        <v>785</v>
      </c>
      <c r="J181" s="40">
        <v>148370</v>
      </c>
      <c r="K181" s="40">
        <v>69030</v>
      </c>
      <c r="L181" s="40" t="s">
        <v>1174</v>
      </c>
      <c r="M181" s="40" t="s">
        <v>87</v>
      </c>
      <c r="N181" s="43">
        <v>80741873</v>
      </c>
      <c r="O181" s="40">
        <v>3</v>
      </c>
      <c r="P181" s="40"/>
      <c r="Q181" s="40"/>
      <c r="R181" s="40"/>
      <c r="S181" s="40"/>
      <c r="T181" s="40"/>
      <c r="U181" s="40"/>
      <c r="V181" s="40"/>
      <c r="W181" s="40"/>
      <c r="X181" s="40" t="s">
        <v>787</v>
      </c>
      <c r="Y181" s="44">
        <v>46040</v>
      </c>
      <c r="Z181" s="44">
        <v>46050</v>
      </c>
      <c r="AA181" s="44">
        <v>46383</v>
      </c>
      <c r="AB181" s="40">
        <v>330</v>
      </c>
      <c r="AC181" s="45">
        <f t="shared" si="10"/>
        <v>11</v>
      </c>
      <c r="AD181" s="46">
        <v>67100000</v>
      </c>
      <c r="AE181" s="47">
        <f t="shared" si="11"/>
        <v>6100000</v>
      </c>
      <c r="AF181" s="48" t="s">
        <v>89</v>
      </c>
      <c r="AG181" s="49">
        <v>128</v>
      </c>
      <c r="AH181" s="44">
        <v>46029</v>
      </c>
      <c r="AI181" s="49">
        <v>318</v>
      </c>
      <c r="AJ181" s="44">
        <v>46049</v>
      </c>
      <c r="AK181" s="49" t="s">
        <v>90</v>
      </c>
      <c r="AL181" s="49" t="str">
        <f>IFERROR((VLOOKUP($AK181,[2]T_Datos!$B$3:$D$35,2,FALSE)),"Por favor diligenciar")</f>
        <v>Gestión pública local y gobierno confiable en Rafael Uribe Uribe </v>
      </c>
      <c r="AM181" s="49" t="str">
        <f>IFERROR((VLOOKUP($AK181,[2]T_Datos!$B$3:$D$35,3,FALSE)),"Por favor diligenciar")</f>
        <v>O230117459920242775 </v>
      </c>
      <c r="AN181" s="49"/>
      <c r="AO181" s="49"/>
      <c r="AP181" s="44"/>
      <c r="AQ181" s="49"/>
      <c r="AR181" s="44"/>
      <c r="AS181" s="49"/>
      <c r="AT181" s="50"/>
      <c r="AU181" s="49"/>
      <c r="AV181" s="44"/>
      <c r="AW181" s="49"/>
      <c r="AX181" s="45">
        <f t="shared" si="12"/>
        <v>11</v>
      </c>
      <c r="AY181" s="45">
        <f t="shared" si="13"/>
        <v>330</v>
      </c>
      <c r="AZ181" s="51">
        <f t="shared" si="14"/>
        <v>67100000</v>
      </c>
      <c r="BA181" s="40" t="s">
        <v>91</v>
      </c>
      <c r="BB181" s="52" t="s">
        <v>788</v>
      </c>
      <c r="BC181" s="49" t="s">
        <v>789</v>
      </c>
      <c r="BD181" s="49" t="s">
        <v>94</v>
      </c>
      <c r="BE181" s="49" t="s">
        <v>95</v>
      </c>
      <c r="BF181" s="40" t="s">
        <v>537</v>
      </c>
      <c r="BG181" s="49"/>
      <c r="BH181" s="49"/>
      <c r="BI181" s="53" t="s">
        <v>790</v>
      </c>
      <c r="BJ181" s="54">
        <v>46049</v>
      </c>
      <c r="BK181" s="54" t="s">
        <v>416</v>
      </c>
      <c r="BL181" s="54">
        <v>46041</v>
      </c>
      <c r="BM181" s="44">
        <v>46050</v>
      </c>
      <c r="BN181" s="44">
        <v>46383</v>
      </c>
      <c r="BO181" s="55" t="s">
        <v>100</v>
      </c>
      <c r="BP181" s="56" t="s">
        <v>101</v>
      </c>
      <c r="BQ181" s="57">
        <v>20266820001583</v>
      </c>
      <c r="BR181" s="56">
        <v>5</v>
      </c>
    </row>
    <row r="182" spans="1:72" ht="51" customHeight="1" x14ac:dyDescent="0.2">
      <c r="A182" s="107">
        <v>178</v>
      </c>
      <c r="B182" s="40" t="s">
        <v>1175</v>
      </c>
      <c r="C182" s="40" t="s">
        <v>1176</v>
      </c>
      <c r="D182" s="44">
        <v>46039</v>
      </c>
      <c r="E182" s="59" t="s">
        <v>1177</v>
      </c>
      <c r="F182" s="40" t="s">
        <v>82</v>
      </c>
      <c r="G182" s="40" t="s">
        <v>83</v>
      </c>
      <c r="H182" s="40" t="s">
        <v>1178</v>
      </c>
      <c r="I182" s="40" t="s">
        <v>1179</v>
      </c>
      <c r="J182" s="40">
        <v>145910</v>
      </c>
      <c r="K182" s="40">
        <v>65284</v>
      </c>
      <c r="L182" s="40" t="s">
        <v>1180</v>
      </c>
      <c r="M182" s="40" t="s">
        <v>87</v>
      </c>
      <c r="N182" s="43">
        <v>80366384</v>
      </c>
      <c r="O182" s="40">
        <v>5</v>
      </c>
      <c r="P182" s="40"/>
      <c r="Q182" s="40"/>
      <c r="R182" s="40"/>
      <c r="S182" s="40"/>
      <c r="T182" s="40"/>
      <c r="U182" s="40"/>
      <c r="V182" s="40"/>
      <c r="W182" s="40"/>
      <c r="X182" s="40" t="s">
        <v>1181</v>
      </c>
      <c r="Y182" s="44">
        <v>46045</v>
      </c>
      <c r="Z182" s="44">
        <v>46055</v>
      </c>
      <c r="AA182" s="44">
        <v>46296</v>
      </c>
      <c r="AB182" s="40">
        <v>240</v>
      </c>
      <c r="AC182" s="45">
        <f t="shared" si="10"/>
        <v>8</v>
      </c>
      <c r="AD182" s="46">
        <v>23808000</v>
      </c>
      <c r="AE182" s="47">
        <f t="shared" si="11"/>
        <v>2976000</v>
      </c>
      <c r="AF182" s="48" t="s">
        <v>89</v>
      </c>
      <c r="AG182" s="49">
        <v>156</v>
      </c>
      <c r="AH182" s="44">
        <v>46030</v>
      </c>
      <c r="AI182" s="49">
        <v>327</v>
      </c>
      <c r="AJ182" s="44">
        <v>46049</v>
      </c>
      <c r="AK182" s="49" t="s">
        <v>90</v>
      </c>
      <c r="AL182" s="49" t="str">
        <f>IFERROR((VLOOKUP($AK182,[2]T_Datos!$B$3:$D$35,2,FALSE)),"Por favor diligenciar")</f>
        <v>Gestión pública local y gobierno confiable en Rafael Uribe Uribe </v>
      </c>
      <c r="AM182" s="49" t="str">
        <f>IFERROR((VLOOKUP($AK182,[2]T_Datos!$B$3:$D$35,3,FALSE)),"Por favor diligenciar")</f>
        <v>O230117459920242775 </v>
      </c>
      <c r="AN182" s="49"/>
      <c r="AO182" s="49"/>
      <c r="AP182" s="44"/>
      <c r="AQ182" s="49"/>
      <c r="AR182" s="44"/>
      <c r="AS182" s="49"/>
      <c r="AT182" s="50"/>
      <c r="AU182" s="49"/>
      <c r="AV182" s="44"/>
      <c r="AW182" s="49"/>
      <c r="AX182" s="45">
        <f t="shared" si="12"/>
        <v>8</v>
      </c>
      <c r="AY182" s="45">
        <f t="shared" si="13"/>
        <v>240</v>
      </c>
      <c r="AZ182" s="51">
        <f t="shared" si="14"/>
        <v>23808000</v>
      </c>
      <c r="BA182" s="40" t="s">
        <v>129</v>
      </c>
      <c r="BB182" s="52" t="s">
        <v>143</v>
      </c>
      <c r="BC182" s="49" t="s">
        <v>1182</v>
      </c>
      <c r="BD182" s="49" t="s">
        <v>94</v>
      </c>
      <c r="BE182" s="49" t="s">
        <v>95</v>
      </c>
      <c r="BF182" s="40" t="s">
        <v>1183</v>
      </c>
      <c r="BG182" s="49"/>
      <c r="BH182" s="49"/>
      <c r="BI182" s="53" t="s">
        <v>1184</v>
      </c>
      <c r="BJ182" s="54">
        <v>46050</v>
      </c>
      <c r="BK182" s="54" t="s">
        <v>354</v>
      </c>
      <c r="BL182" s="54">
        <v>46046</v>
      </c>
      <c r="BM182" s="44">
        <v>46055</v>
      </c>
      <c r="BN182" s="44">
        <v>46296</v>
      </c>
      <c r="BO182" s="55" t="s">
        <v>362</v>
      </c>
      <c r="BP182" s="56" t="s">
        <v>101</v>
      </c>
      <c r="BQ182" s="57">
        <v>20266820001113</v>
      </c>
      <c r="BR182" s="56">
        <v>3</v>
      </c>
    </row>
    <row r="183" spans="1:72" ht="51" customHeight="1" x14ac:dyDescent="0.2">
      <c r="A183">
        <v>179</v>
      </c>
      <c r="B183" s="40" t="s">
        <v>1185</v>
      </c>
      <c r="C183" s="40" t="s">
        <v>1186</v>
      </c>
      <c r="D183" s="44">
        <v>46039</v>
      </c>
      <c r="E183" s="59" t="s">
        <v>1187</v>
      </c>
      <c r="F183" s="49" t="s">
        <v>82</v>
      </c>
      <c r="G183" s="40" t="s">
        <v>83</v>
      </c>
      <c r="H183" s="49" t="s">
        <v>1188</v>
      </c>
      <c r="I183" s="40" t="s">
        <v>1189</v>
      </c>
      <c r="J183" s="40">
        <v>145918</v>
      </c>
      <c r="K183" s="40">
        <v>65286</v>
      </c>
      <c r="L183" s="40" t="s">
        <v>1190</v>
      </c>
      <c r="M183" s="40" t="s">
        <v>87</v>
      </c>
      <c r="N183" s="43">
        <v>1023016773</v>
      </c>
      <c r="O183" s="40">
        <v>1</v>
      </c>
      <c r="P183" s="40"/>
      <c r="Q183" s="40"/>
      <c r="R183" s="40"/>
      <c r="S183" s="40"/>
      <c r="T183" s="40"/>
      <c r="U183" s="40"/>
      <c r="V183" s="40"/>
      <c r="W183" s="40"/>
      <c r="X183" s="40" t="s">
        <v>1191</v>
      </c>
      <c r="Y183" s="44">
        <v>46042</v>
      </c>
      <c r="Z183" s="44">
        <v>46052</v>
      </c>
      <c r="AA183" s="44">
        <v>46385</v>
      </c>
      <c r="AB183" s="40">
        <v>330</v>
      </c>
      <c r="AC183" s="45">
        <f t="shared" si="10"/>
        <v>11</v>
      </c>
      <c r="AD183" s="46">
        <v>69300000</v>
      </c>
      <c r="AE183" s="47">
        <f t="shared" si="11"/>
        <v>6300000</v>
      </c>
      <c r="AF183" s="48" t="s">
        <v>89</v>
      </c>
      <c r="AG183" s="49">
        <v>27</v>
      </c>
      <c r="AH183" s="44">
        <v>46027</v>
      </c>
      <c r="AI183" s="49">
        <v>235</v>
      </c>
      <c r="AJ183" s="44">
        <v>46045</v>
      </c>
      <c r="AK183" s="49" t="s">
        <v>90</v>
      </c>
      <c r="AL183" s="49" t="str">
        <f>IFERROR((VLOOKUP($AK183,[2]T_Datos!$B$3:$D$35,2,FALSE)),"Por favor diligenciar")</f>
        <v>Gestión pública local y gobierno confiable en Rafael Uribe Uribe </v>
      </c>
      <c r="AM183" s="49" t="str">
        <f>IFERROR((VLOOKUP($AK183,[2]T_Datos!$B$3:$D$35,3,FALSE)),"Por favor diligenciar")</f>
        <v>O230117459920242775 </v>
      </c>
      <c r="AN183" s="49"/>
      <c r="AO183" s="49"/>
      <c r="AP183" s="44"/>
      <c r="AQ183" s="49"/>
      <c r="AR183" s="44"/>
      <c r="AS183" s="49"/>
      <c r="AT183" s="50"/>
      <c r="AU183" s="49"/>
      <c r="AV183" s="44"/>
      <c r="AW183" s="49"/>
      <c r="AX183" s="45">
        <f t="shared" si="12"/>
        <v>11</v>
      </c>
      <c r="AY183" s="45">
        <f t="shared" si="13"/>
        <v>330</v>
      </c>
      <c r="AZ183" s="51">
        <f t="shared" si="14"/>
        <v>69300000</v>
      </c>
      <c r="BA183" s="40" t="s">
        <v>91</v>
      </c>
      <c r="BB183" s="52" t="s">
        <v>1192</v>
      </c>
      <c r="BC183" s="49" t="s">
        <v>1193</v>
      </c>
      <c r="BD183" s="49" t="s">
        <v>94</v>
      </c>
      <c r="BE183" s="49" t="s">
        <v>95</v>
      </c>
      <c r="BF183" s="40" t="s">
        <v>1183</v>
      </c>
      <c r="BG183" s="49"/>
      <c r="BH183" s="49"/>
      <c r="BI183" s="53" t="s">
        <v>1194</v>
      </c>
      <c r="BJ183" s="54">
        <v>46050</v>
      </c>
      <c r="BK183" s="54" t="s">
        <v>99</v>
      </c>
      <c r="BL183" s="54">
        <v>46043</v>
      </c>
      <c r="BM183" s="44">
        <v>46052</v>
      </c>
      <c r="BN183" s="44">
        <v>46385</v>
      </c>
      <c r="BO183" s="55" t="s">
        <v>100</v>
      </c>
      <c r="BP183" s="56" t="s">
        <v>101</v>
      </c>
      <c r="BQ183" s="57">
        <v>20266820001233</v>
      </c>
      <c r="BR183" s="56">
        <v>1</v>
      </c>
    </row>
    <row r="184" spans="1:72" ht="51" customHeight="1" x14ac:dyDescent="0.2">
      <c r="A184">
        <v>180</v>
      </c>
      <c r="B184" s="40" t="s">
        <v>1195</v>
      </c>
      <c r="C184" s="40" t="s">
        <v>1196</v>
      </c>
      <c r="D184" s="44">
        <v>46039</v>
      </c>
      <c r="E184" s="59" t="s">
        <v>1197</v>
      </c>
      <c r="F184" s="49" t="s">
        <v>82</v>
      </c>
      <c r="G184" s="40" t="s">
        <v>83</v>
      </c>
      <c r="H184" s="49" t="s">
        <v>1198</v>
      </c>
      <c r="I184" s="40" t="s">
        <v>1199</v>
      </c>
      <c r="J184" s="40">
        <v>145905</v>
      </c>
      <c r="K184" s="40">
        <v>65292</v>
      </c>
      <c r="L184" s="40" t="s">
        <v>1200</v>
      </c>
      <c r="M184" s="40" t="s">
        <v>87</v>
      </c>
      <c r="N184" s="43">
        <v>1233898620</v>
      </c>
      <c r="O184" s="40">
        <v>7</v>
      </c>
      <c r="P184" s="40"/>
      <c r="Q184" s="40"/>
      <c r="R184" s="40"/>
      <c r="S184" s="40"/>
      <c r="T184" s="40"/>
      <c r="U184" s="40"/>
      <c r="V184" s="40"/>
      <c r="W184" s="40"/>
      <c r="X184" s="40" t="s">
        <v>1201</v>
      </c>
      <c r="Y184" s="44">
        <v>46045</v>
      </c>
      <c r="Z184" s="44">
        <v>46063</v>
      </c>
      <c r="AA184" s="44">
        <v>46198</v>
      </c>
      <c r="AB184" s="40">
        <v>180</v>
      </c>
      <c r="AC184" s="45">
        <f t="shared" si="10"/>
        <v>6</v>
      </c>
      <c r="AD184" s="46">
        <v>17856000</v>
      </c>
      <c r="AE184" s="47">
        <f t="shared" si="11"/>
        <v>2976000</v>
      </c>
      <c r="AF184" s="48" t="s">
        <v>89</v>
      </c>
      <c r="AG184" s="49">
        <v>150</v>
      </c>
      <c r="AH184" s="44">
        <v>46030</v>
      </c>
      <c r="AI184" s="49">
        <v>761</v>
      </c>
      <c r="AJ184" s="44">
        <v>46055</v>
      </c>
      <c r="AK184" s="49" t="s">
        <v>90</v>
      </c>
      <c r="AL184" s="49" t="str">
        <f>IFERROR((VLOOKUP($AK184,[2]T_Datos!$B$3:$D$35,2,FALSE)),"Por favor diligenciar")</f>
        <v>Gestión pública local y gobierno confiable en Rafael Uribe Uribe </v>
      </c>
      <c r="AM184" s="49" t="str">
        <f>IFERROR((VLOOKUP($AK184,[2]T_Datos!$B$3:$D$35,3,FALSE)),"Por favor diligenciar")</f>
        <v>O230117459920242775 </v>
      </c>
      <c r="AN184" s="49"/>
      <c r="AO184" s="49"/>
      <c r="AP184" s="44"/>
      <c r="AQ184" s="49"/>
      <c r="AR184" s="44"/>
      <c r="AS184" s="49"/>
      <c r="AT184" s="50"/>
      <c r="AU184" s="49"/>
      <c r="AV184" s="44"/>
      <c r="AW184" s="49"/>
      <c r="AX184" s="45">
        <f t="shared" si="12"/>
        <v>6</v>
      </c>
      <c r="AY184" s="45">
        <f t="shared" si="13"/>
        <v>180</v>
      </c>
      <c r="AZ184" s="51">
        <f t="shared" si="14"/>
        <v>17856000</v>
      </c>
      <c r="BA184" s="40" t="s">
        <v>129</v>
      </c>
      <c r="BB184" s="52" t="s">
        <v>143</v>
      </c>
      <c r="BC184" s="49" t="s">
        <v>449</v>
      </c>
      <c r="BD184" s="49" t="s">
        <v>1202</v>
      </c>
      <c r="BE184" s="49" t="s">
        <v>95</v>
      </c>
      <c r="BF184" s="40" t="s">
        <v>1183</v>
      </c>
      <c r="BG184" s="49"/>
      <c r="BH184" s="49"/>
      <c r="BI184" s="53" t="s">
        <v>1203</v>
      </c>
      <c r="BJ184" s="54">
        <v>46050</v>
      </c>
      <c r="BK184" s="54" t="s">
        <v>99</v>
      </c>
      <c r="BL184" s="54">
        <v>46050</v>
      </c>
      <c r="BM184" s="44">
        <v>46063</v>
      </c>
      <c r="BN184" s="44">
        <v>46243</v>
      </c>
      <c r="BO184" s="55" t="s">
        <v>362</v>
      </c>
      <c r="BP184" s="56" t="s">
        <v>101</v>
      </c>
      <c r="BQ184" s="57">
        <v>20266820001113</v>
      </c>
      <c r="BR184" s="56">
        <v>1</v>
      </c>
      <c r="BS184" s="64"/>
    </row>
    <row r="185" spans="1:72" ht="51" customHeight="1" x14ac:dyDescent="0.2">
      <c r="A185" s="107">
        <v>181</v>
      </c>
      <c r="B185" s="40" t="s">
        <v>1204</v>
      </c>
      <c r="C185" s="40" t="s">
        <v>1121</v>
      </c>
      <c r="D185" s="44">
        <v>46039</v>
      </c>
      <c r="E185" s="59" t="s">
        <v>1122</v>
      </c>
      <c r="F185" s="49" t="s">
        <v>82</v>
      </c>
      <c r="G185" s="40" t="s">
        <v>83</v>
      </c>
      <c r="H185" s="40" t="s">
        <v>1205</v>
      </c>
      <c r="I185" s="40" t="s">
        <v>1124</v>
      </c>
      <c r="J185" s="40">
        <v>148448</v>
      </c>
      <c r="K185" s="40">
        <v>68559</v>
      </c>
      <c r="L185" s="40" t="s">
        <v>1206</v>
      </c>
      <c r="M185" s="40" t="s">
        <v>87</v>
      </c>
      <c r="N185" s="43">
        <v>1033795920</v>
      </c>
      <c r="O185" s="40">
        <v>3</v>
      </c>
      <c r="P185" s="40"/>
      <c r="Q185" s="40"/>
      <c r="R185" s="40"/>
      <c r="S185" s="40"/>
      <c r="T185" s="40"/>
      <c r="U185" s="40"/>
      <c r="V185" s="40"/>
      <c r="W185" s="40"/>
      <c r="X185" s="40" t="s">
        <v>1126</v>
      </c>
      <c r="Y185" s="44">
        <v>46040</v>
      </c>
      <c r="Z185" s="44">
        <v>46063</v>
      </c>
      <c r="AA185" s="44">
        <v>46396</v>
      </c>
      <c r="AB185" s="40">
        <v>330</v>
      </c>
      <c r="AC185" s="45">
        <f t="shared" si="10"/>
        <v>11</v>
      </c>
      <c r="AD185" s="46">
        <v>68200000</v>
      </c>
      <c r="AE185" s="47">
        <f t="shared" si="11"/>
        <v>6200000</v>
      </c>
      <c r="AF185" s="48" t="s">
        <v>89</v>
      </c>
      <c r="AG185" s="49">
        <v>141</v>
      </c>
      <c r="AH185" s="44">
        <v>46030</v>
      </c>
      <c r="AI185" s="49">
        <v>1050</v>
      </c>
      <c r="AJ185" s="44">
        <v>46056</v>
      </c>
      <c r="AK185" s="49" t="s">
        <v>90</v>
      </c>
      <c r="AL185" s="49" t="str">
        <f>IFERROR((VLOOKUP($AK185,[2]T_Datos!$B$3:$D$35,2,FALSE)),"Por favor diligenciar")</f>
        <v>Gestión pública local y gobierno confiable en Rafael Uribe Uribe </v>
      </c>
      <c r="AM185" s="49" t="str">
        <f>IFERROR((VLOOKUP($AK185,[2]T_Datos!$B$3:$D$35,3,FALSE)),"Por favor diligenciar")</f>
        <v>O230117459920242775 </v>
      </c>
      <c r="AN185" s="49"/>
      <c r="AO185" s="49"/>
      <c r="AP185" s="44"/>
      <c r="AQ185" s="49"/>
      <c r="AR185" s="44"/>
      <c r="AS185" s="49"/>
      <c r="AT185" s="50"/>
      <c r="AU185" s="49"/>
      <c r="AV185" s="44"/>
      <c r="AW185" s="49"/>
      <c r="AX185" s="45">
        <f t="shared" si="12"/>
        <v>11</v>
      </c>
      <c r="AY185" s="45">
        <f t="shared" si="13"/>
        <v>330</v>
      </c>
      <c r="AZ185" s="51">
        <f t="shared" si="14"/>
        <v>68200000</v>
      </c>
      <c r="BA185" s="40" t="s">
        <v>91</v>
      </c>
      <c r="BB185" s="52" t="s">
        <v>1117</v>
      </c>
      <c r="BC185" s="49" t="s">
        <v>1108</v>
      </c>
      <c r="BD185" s="49" t="s">
        <v>94</v>
      </c>
      <c r="BE185" s="49" t="s">
        <v>95</v>
      </c>
      <c r="BF185" s="40" t="s">
        <v>317</v>
      </c>
      <c r="BG185" s="49"/>
      <c r="BH185" s="49"/>
      <c r="BI185" s="53" t="s">
        <v>1127</v>
      </c>
      <c r="BJ185" s="54">
        <v>46049</v>
      </c>
      <c r="BK185" s="54" t="s">
        <v>99</v>
      </c>
      <c r="BL185" s="54">
        <v>46041</v>
      </c>
      <c r="BM185" s="44">
        <v>46063</v>
      </c>
      <c r="BN185" s="44">
        <v>46396</v>
      </c>
      <c r="BO185" s="55" t="s">
        <v>100</v>
      </c>
      <c r="BP185" s="56" t="s">
        <v>101</v>
      </c>
      <c r="BQ185" s="57">
        <v>20266820000923</v>
      </c>
      <c r="BR185" s="56">
        <v>1</v>
      </c>
      <c r="BS185" s="64"/>
      <c r="BT185" s="67"/>
    </row>
    <row r="186" spans="1:72" ht="51" customHeight="1" x14ac:dyDescent="0.2">
      <c r="A186">
        <v>182</v>
      </c>
      <c r="B186" s="40" t="s">
        <v>1207</v>
      </c>
      <c r="C186" s="40" t="s">
        <v>1208</v>
      </c>
      <c r="D186" s="44">
        <v>46039</v>
      </c>
      <c r="E186" s="59" t="s">
        <v>1209</v>
      </c>
      <c r="F186" s="49" t="s">
        <v>82</v>
      </c>
      <c r="G186" s="40" t="s">
        <v>83</v>
      </c>
      <c r="H186" s="40" t="s">
        <v>1210</v>
      </c>
      <c r="I186" s="40" t="s">
        <v>1211</v>
      </c>
      <c r="J186" s="40">
        <v>148454</v>
      </c>
      <c r="K186" s="40">
        <v>69034</v>
      </c>
      <c r="L186" s="40" t="s">
        <v>1212</v>
      </c>
      <c r="M186" s="40" t="s">
        <v>87</v>
      </c>
      <c r="N186" s="43">
        <v>1026283917</v>
      </c>
      <c r="O186" s="40">
        <v>8</v>
      </c>
      <c r="P186" s="40"/>
      <c r="Q186" s="40"/>
      <c r="R186" s="40"/>
      <c r="S186" s="40"/>
      <c r="T186" s="40"/>
      <c r="U186" s="40"/>
      <c r="V186" s="40"/>
      <c r="W186" s="40"/>
      <c r="X186" s="40" t="s">
        <v>1213</v>
      </c>
      <c r="Y186" s="44">
        <v>46040</v>
      </c>
      <c r="Z186" s="44">
        <v>46063</v>
      </c>
      <c r="AA186" s="44">
        <v>46396</v>
      </c>
      <c r="AB186" s="40">
        <v>330</v>
      </c>
      <c r="AC186" s="45">
        <f t="shared" si="10"/>
        <v>11</v>
      </c>
      <c r="AD186" s="46">
        <v>68200000</v>
      </c>
      <c r="AE186" s="47">
        <f t="shared" si="11"/>
        <v>6200000</v>
      </c>
      <c r="AF186" s="48" t="s">
        <v>89</v>
      </c>
      <c r="AG186" s="49">
        <v>159</v>
      </c>
      <c r="AH186" s="44">
        <v>46030</v>
      </c>
      <c r="AI186" s="49">
        <v>811</v>
      </c>
      <c r="AJ186" s="44">
        <v>46055</v>
      </c>
      <c r="AK186" s="49" t="s">
        <v>90</v>
      </c>
      <c r="AL186" s="49" t="str">
        <f>IFERROR((VLOOKUP($AK186,[2]T_Datos!$B$3:$D$35,2,FALSE)),"Por favor diligenciar")</f>
        <v>Gestión pública local y gobierno confiable en Rafael Uribe Uribe </v>
      </c>
      <c r="AM186" s="49" t="str">
        <f>IFERROR((VLOOKUP($AK186,[2]T_Datos!$B$3:$D$35,3,FALSE)),"Por favor diligenciar")</f>
        <v>O230117459920242775 </v>
      </c>
      <c r="AN186" s="49"/>
      <c r="AO186" s="49"/>
      <c r="AP186" s="44"/>
      <c r="AQ186" s="49"/>
      <c r="AR186" s="44"/>
      <c r="AS186" s="49"/>
      <c r="AT186" s="50"/>
      <c r="AU186" s="49"/>
      <c r="AV186" s="44"/>
      <c r="AW186" s="49"/>
      <c r="AX186" s="45">
        <f t="shared" si="12"/>
        <v>11</v>
      </c>
      <c r="AY186" s="45">
        <f t="shared" si="13"/>
        <v>330</v>
      </c>
      <c r="AZ186" s="51">
        <f t="shared" si="14"/>
        <v>68200000</v>
      </c>
      <c r="BA186" s="40" t="s">
        <v>91</v>
      </c>
      <c r="BB186" s="52" t="s">
        <v>1117</v>
      </c>
      <c r="BC186" s="49" t="s">
        <v>1108</v>
      </c>
      <c r="BD186" s="49" t="s">
        <v>94</v>
      </c>
      <c r="BE186" s="49" t="s">
        <v>95</v>
      </c>
      <c r="BF186" s="40" t="s">
        <v>317</v>
      </c>
      <c r="BG186" s="49"/>
      <c r="BH186" s="49"/>
      <c r="BI186" s="53" t="s">
        <v>1214</v>
      </c>
      <c r="BJ186" s="54">
        <v>46028</v>
      </c>
      <c r="BK186" s="54" t="s">
        <v>99</v>
      </c>
      <c r="BL186" s="54">
        <v>46040</v>
      </c>
      <c r="BM186" s="44">
        <v>46063</v>
      </c>
      <c r="BN186" s="44">
        <v>46396</v>
      </c>
      <c r="BO186" s="55" t="s">
        <v>100</v>
      </c>
      <c r="BP186" s="56" t="s">
        <v>101</v>
      </c>
      <c r="BQ186" s="57">
        <v>20266820000923</v>
      </c>
      <c r="BR186" s="56">
        <v>1</v>
      </c>
    </row>
    <row r="187" spans="1:72" ht="51" customHeight="1" x14ac:dyDescent="0.2">
      <c r="A187">
        <v>183</v>
      </c>
      <c r="B187" s="40" t="s">
        <v>1215</v>
      </c>
      <c r="C187" s="40" t="s">
        <v>1216</v>
      </c>
      <c r="D187" s="44">
        <v>46039</v>
      </c>
      <c r="E187" s="59" t="s">
        <v>1217</v>
      </c>
      <c r="F187" s="49" t="s">
        <v>82</v>
      </c>
      <c r="G187" s="40" t="s">
        <v>83</v>
      </c>
      <c r="H187" s="40" t="s">
        <v>1218</v>
      </c>
      <c r="I187" s="40" t="s">
        <v>1219</v>
      </c>
      <c r="J187" s="40">
        <v>148455</v>
      </c>
      <c r="K187" s="40">
        <v>69038</v>
      </c>
      <c r="L187" s="40" t="s">
        <v>1220</v>
      </c>
      <c r="M187" s="40" t="s">
        <v>87</v>
      </c>
      <c r="N187" s="43">
        <v>1032436573</v>
      </c>
      <c r="O187" s="40">
        <v>8</v>
      </c>
      <c r="P187" s="40"/>
      <c r="Q187" s="40"/>
      <c r="R187" s="40"/>
      <c r="S187" s="40"/>
      <c r="T187" s="40"/>
      <c r="U187" s="40"/>
      <c r="V187" s="40"/>
      <c r="W187" s="40"/>
      <c r="X187" s="40" t="s">
        <v>1126</v>
      </c>
      <c r="Y187" s="44">
        <v>46040</v>
      </c>
      <c r="Z187" s="44">
        <v>46063</v>
      </c>
      <c r="AA187" s="44">
        <v>46243</v>
      </c>
      <c r="AB187" s="40">
        <v>180</v>
      </c>
      <c r="AC187" s="45">
        <f t="shared" si="10"/>
        <v>6</v>
      </c>
      <c r="AD187" s="46">
        <v>33600000</v>
      </c>
      <c r="AE187" s="47">
        <f t="shared" si="11"/>
        <v>5600000</v>
      </c>
      <c r="AF187" s="48" t="s">
        <v>89</v>
      </c>
      <c r="AG187" s="49">
        <v>160</v>
      </c>
      <c r="AH187" s="44">
        <v>46030</v>
      </c>
      <c r="AI187" s="49">
        <v>809</v>
      </c>
      <c r="AJ187" s="44">
        <v>46055</v>
      </c>
      <c r="AK187" s="49" t="s">
        <v>90</v>
      </c>
      <c r="AL187" s="49" t="str">
        <f>IFERROR((VLOOKUP($AK187,[2]T_Datos!$B$3:$D$35,2,FALSE)),"Por favor diligenciar")</f>
        <v>Gestión pública local y gobierno confiable en Rafael Uribe Uribe </v>
      </c>
      <c r="AM187" s="49" t="str">
        <f>IFERROR((VLOOKUP($AK187,[2]T_Datos!$B$3:$D$35,3,FALSE)),"Por favor diligenciar")</f>
        <v>O230117459920242775 </v>
      </c>
      <c r="AN187" s="49"/>
      <c r="AO187" s="49"/>
      <c r="AP187" s="44"/>
      <c r="AQ187" s="49"/>
      <c r="AR187" s="44"/>
      <c r="AS187" s="49"/>
      <c r="AT187" s="50"/>
      <c r="AU187" s="49"/>
      <c r="AV187" s="44"/>
      <c r="AW187" s="49"/>
      <c r="AX187" s="45">
        <f t="shared" si="12"/>
        <v>6</v>
      </c>
      <c r="AY187" s="45">
        <f t="shared" si="13"/>
        <v>180</v>
      </c>
      <c r="AZ187" s="51">
        <f t="shared" si="14"/>
        <v>33600000</v>
      </c>
      <c r="BA187" s="40" t="s">
        <v>91</v>
      </c>
      <c r="BB187" s="52" t="s">
        <v>1117</v>
      </c>
      <c r="BC187" s="49" t="s">
        <v>1108</v>
      </c>
      <c r="BD187" s="49" t="s">
        <v>94</v>
      </c>
      <c r="BE187" s="49" t="s">
        <v>95</v>
      </c>
      <c r="BF187" s="40" t="s">
        <v>317</v>
      </c>
      <c r="BG187" s="49"/>
      <c r="BH187" s="49"/>
      <c r="BI187" s="53" t="s">
        <v>1221</v>
      </c>
      <c r="BJ187" s="54">
        <v>46044</v>
      </c>
      <c r="BK187" s="54" t="s">
        <v>99</v>
      </c>
      <c r="BL187" s="54">
        <v>46040</v>
      </c>
      <c r="BM187" s="44">
        <v>46063</v>
      </c>
      <c r="BN187" s="44">
        <v>46243</v>
      </c>
      <c r="BO187" s="55" t="s">
        <v>100</v>
      </c>
      <c r="BP187" s="56" t="s">
        <v>101</v>
      </c>
      <c r="BQ187" s="57">
        <v>20266820000923</v>
      </c>
      <c r="BR187" s="56">
        <v>1</v>
      </c>
      <c r="BS187" s="64"/>
    </row>
    <row r="188" spans="1:72" ht="51" customHeight="1" x14ac:dyDescent="0.2">
      <c r="A188" s="107">
        <v>184</v>
      </c>
      <c r="B188" s="40" t="s">
        <v>1222</v>
      </c>
      <c r="C188" s="40" t="s">
        <v>1223</v>
      </c>
      <c r="D188" s="44">
        <v>46039</v>
      </c>
      <c r="E188" s="59" t="s">
        <v>1224</v>
      </c>
      <c r="F188" s="49" t="s">
        <v>82</v>
      </c>
      <c r="G188" s="40" t="s">
        <v>83</v>
      </c>
      <c r="H188" s="40" t="s">
        <v>1225</v>
      </c>
      <c r="I188" s="40" t="s">
        <v>1226</v>
      </c>
      <c r="J188" s="40">
        <v>148457</v>
      </c>
      <c r="K188" s="40">
        <v>68327</v>
      </c>
      <c r="L188" s="40" t="s">
        <v>1227</v>
      </c>
      <c r="M188" s="40" t="s">
        <v>87</v>
      </c>
      <c r="N188" s="43">
        <v>1010162888</v>
      </c>
      <c r="O188" s="83">
        <v>5</v>
      </c>
      <c r="P188" s="40"/>
      <c r="Q188" s="40"/>
      <c r="R188" s="40"/>
      <c r="S188" s="40"/>
      <c r="T188" s="40"/>
      <c r="U188" s="40"/>
      <c r="V188" s="40"/>
      <c r="W188" s="40"/>
      <c r="X188" s="40" t="s">
        <v>1228</v>
      </c>
      <c r="Y188" s="44">
        <v>46040</v>
      </c>
      <c r="Z188" s="44">
        <v>46063</v>
      </c>
      <c r="AA188" s="44">
        <v>46396</v>
      </c>
      <c r="AB188" s="40">
        <v>330</v>
      </c>
      <c r="AC188" s="45">
        <f t="shared" si="10"/>
        <v>11</v>
      </c>
      <c r="AD188" s="46">
        <v>35750000</v>
      </c>
      <c r="AE188" s="47">
        <f t="shared" si="11"/>
        <v>3250000</v>
      </c>
      <c r="AF188" s="48" t="s">
        <v>89</v>
      </c>
      <c r="AG188" s="49">
        <v>162</v>
      </c>
      <c r="AH188" s="44">
        <v>46030</v>
      </c>
      <c r="AI188" s="49">
        <v>172</v>
      </c>
      <c r="AJ188" s="44">
        <v>46044</v>
      </c>
      <c r="AK188" s="49" t="s">
        <v>90</v>
      </c>
      <c r="AL188" s="49" t="str">
        <f>IFERROR((VLOOKUP($AK188,[2]T_Datos!$B$3:$D$35,2,FALSE)),"Por favor diligenciar")</f>
        <v>Gestión pública local y gobierno confiable en Rafael Uribe Uribe </v>
      </c>
      <c r="AM188" s="49" t="str">
        <f>IFERROR((VLOOKUP($AK188,[2]T_Datos!$B$3:$D$35,3,FALSE)),"Por favor diligenciar")</f>
        <v>O230117459920242775 </v>
      </c>
      <c r="AN188" s="49"/>
      <c r="AO188" s="49"/>
      <c r="AP188" s="44"/>
      <c r="AQ188" s="49"/>
      <c r="AR188" s="44"/>
      <c r="AS188" s="49"/>
      <c r="AT188" s="50"/>
      <c r="AU188" s="49"/>
      <c r="AV188" s="44"/>
      <c r="AW188" s="49"/>
      <c r="AX188" s="45">
        <f t="shared" si="12"/>
        <v>11</v>
      </c>
      <c r="AY188" s="45">
        <f t="shared" si="13"/>
        <v>330</v>
      </c>
      <c r="AZ188" s="51">
        <f t="shared" si="14"/>
        <v>35750000</v>
      </c>
      <c r="BA188" s="40" t="s">
        <v>129</v>
      </c>
      <c r="BB188" s="52" t="s">
        <v>1105</v>
      </c>
      <c r="BC188" s="49" t="s">
        <v>1108</v>
      </c>
      <c r="BD188" s="49" t="s">
        <v>94</v>
      </c>
      <c r="BE188" s="49" t="s">
        <v>95</v>
      </c>
      <c r="BF188" s="40" t="s">
        <v>317</v>
      </c>
      <c r="BG188" s="49"/>
      <c r="BH188" s="49"/>
      <c r="BI188" s="53" t="s">
        <v>1229</v>
      </c>
      <c r="BJ188" s="54">
        <v>46049</v>
      </c>
      <c r="BK188" s="54" t="s">
        <v>99</v>
      </c>
      <c r="BL188" s="54">
        <v>46040</v>
      </c>
      <c r="BM188" s="44">
        <v>46063</v>
      </c>
      <c r="BN188" s="44">
        <v>46396</v>
      </c>
      <c r="BO188" s="55" t="s">
        <v>131</v>
      </c>
      <c r="BP188" s="56" t="s">
        <v>101</v>
      </c>
      <c r="BQ188" s="57">
        <v>20266820001613</v>
      </c>
      <c r="BR188" s="56">
        <v>1</v>
      </c>
    </row>
    <row r="189" spans="1:72" ht="51" customHeight="1" x14ac:dyDescent="0.2">
      <c r="A189">
        <v>185</v>
      </c>
      <c r="B189" s="40" t="s">
        <v>1230</v>
      </c>
      <c r="C189" s="40" t="s">
        <v>1231</v>
      </c>
      <c r="D189" s="44">
        <v>46039</v>
      </c>
      <c r="E189" s="59" t="s">
        <v>1232</v>
      </c>
      <c r="F189" s="49" t="s">
        <v>82</v>
      </c>
      <c r="G189" s="40" t="s">
        <v>83</v>
      </c>
      <c r="H189" s="40" t="s">
        <v>1233</v>
      </c>
      <c r="I189" s="40" t="s">
        <v>1234</v>
      </c>
      <c r="J189" s="40">
        <v>145967</v>
      </c>
      <c r="K189" s="40">
        <v>69059</v>
      </c>
      <c r="L189" s="40" t="s">
        <v>1235</v>
      </c>
      <c r="M189" s="40" t="s">
        <v>87</v>
      </c>
      <c r="N189" s="62">
        <v>1019054181</v>
      </c>
      <c r="O189" s="63">
        <v>7</v>
      </c>
      <c r="P189" s="40"/>
      <c r="Q189" s="40"/>
      <c r="R189" s="40"/>
      <c r="S189" s="40"/>
      <c r="T189" s="40"/>
      <c r="U189" s="40"/>
      <c r="V189" s="40"/>
      <c r="W189" s="40"/>
      <c r="X189" s="40" t="s">
        <v>1236</v>
      </c>
      <c r="Y189" s="44">
        <v>46039</v>
      </c>
      <c r="Z189" s="44">
        <v>46048</v>
      </c>
      <c r="AA189" s="44">
        <v>46228</v>
      </c>
      <c r="AB189" s="40">
        <v>180</v>
      </c>
      <c r="AC189" s="45">
        <f t="shared" si="10"/>
        <v>6</v>
      </c>
      <c r="AD189" s="46">
        <v>25800000</v>
      </c>
      <c r="AE189" s="47">
        <f t="shared" si="11"/>
        <v>4300000</v>
      </c>
      <c r="AF189" s="48" t="s">
        <v>89</v>
      </c>
      <c r="AG189" s="49">
        <v>70</v>
      </c>
      <c r="AH189" s="44">
        <v>46028</v>
      </c>
      <c r="AI189" s="49">
        <v>151</v>
      </c>
      <c r="AJ189" s="44">
        <v>46044</v>
      </c>
      <c r="AK189" s="49" t="s">
        <v>90</v>
      </c>
      <c r="AL189" s="49" t="str">
        <f>IFERROR((VLOOKUP($AK189,[2]T_Datos!$B$3:$D$35,2,FALSE)),"Por favor diligenciar")</f>
        <v>Gestión pública local y gobierno confiable en Rafael Uribe Uribe </v>
      </c>
      <c r="AM189" s="49" t="str">
        <f>IFERROR((VLOOKUP($AK189,[2]T_Datos!$B$3:$D$35,3,FALSE)),"Por favor diligenciar")</f>
        <v>O230117459920242775 </v>
      </c>
      <c r="AN189" s="49"/>
      <c r="AO189" s="49"/>
      <c r="AP189" s="44"/>
      <c r="AQ189" s="49"/>
      <c r="AR189" s="44"/>
      <c r="AS189" s="49"/>
      <c r="AT189" s="50"/>
      <c r="AU189" s="49"/>
      <c r="AV189" s="44"/>
      <c r="AW189" s="49"/>
      <c r="AX189" s="45">
        <f t="shared" si="12"/>
        <v>6</v>
      </c>
      <c r="AY189" s="45">
        <f t="shared" si="13"/>
        <v>180</v>
      </c>
      <c r="AZ189" s="51">
        <f t="shared" si="14"/>
        <v>25800000</v>
      </c>
      <c r="BA189" s="40" t="s">
        <v>129</v>
      </c>
      <c r="BB189" s="52" t="s">
        <v>1237</v>
      </c>
      <c r="BC189" s="49" t="s">
        <v>302</v>
      </c>
      <c r="BD189" s="49" t="s">
        <v>94</v>
      </c>
      <c r="BE189" s="49" t="s">
        <v>95</v>
      </c>
      <c r="BF189" s="49" t="s">
        <v>1238</v>
      </c>
      <c r="BG189" s="49"/>
      <c r="BH189" s="49"/>
      <c r="BI189" s="53" t="s">
        <v>1239</v>
      </c>
      <c r="BJ189" s="54">
        <v>46047</v>
      </c>
      <c r="BK189" s="54" t="s">
        <v>99</v>
      </c>
      <c r="BL189" s="54">
        <v>46040</v>
      </c>
      <c r="BM189" s="44">
        <v>46048</v>
      </c>
      <c r="BN189" s="44">
        <v>46228</v>
      </c>
      <c r="BO189" s="55" t="s">
        <v>131</v>
      </c>
      <c r="BP189" s="56" t="s">
        <v>101</v>
      </c>
      <c r="BQ189" s="57">
        <v>20266820001263</v>
      </c>
      <c r="BR189" s="56">
        <v>1</v>
      </c>
    </row>
    <row r="190" spans="1:72" ht="51" customHeight="1" x14ac:dyDescent="0.2">
      <c r="A190">
        <v>186</v>
      </c>
      <c r="B190" s="40" t="s">
        <v>1240</v>
      </c>
      <c r="C190" s="40" t="s">
        <v>1241</v>
      </c>
      <c r="D190" s="41">
        <v>46039</v>
      </c>
      <c r="E190" s="42" t="s">
        <v>1242</v>
      </c>
      <c r="F190" s="40" t="s">
        <v>82</v>
      </c>
      <c r="G190" s="40" t="s">
        <v>83</v>
      </c>
      <c r="H190" s="49" t="s">
        <v>1243</v>
      </c>
      <c r="I190" s="40" t="s">
        <v>1244</v>
      </c>
      <c r="J190" s="40">
        <v>147859</v>
      </c>
      <c r="K190" s="40">
        <v>65987</v>
      </c>
      <c r="L190" s="40" t="s">
        <v>1245</v>
      </c>
      <c r="M190" s="40" t="s">
        <v>87</v>
      </c>
      <c r="N190" s="43">
        <v>79666737</v>
      </c>
      <c r="O190" s="40">
        <v>5</v>
      </c>
      <c r="P190" s="40"/>
      <c r="Q190" s="40"/>
      <c r="R190" s="40"/>
      <c r="S190" s="40"/>
      <c r="T190" s="40" t="s">
        <v>1246</v>
      </c>
      <c r="U190" s="40" t="s">
        <v>87</v>
      </c>
      <c r="V190" s="60">
        <v>80230167</v>
      </c>
      <c r="W190" s="41">
        <v>46078</v>
      </c>
      <c r="X190" s="40" t="s">
        <v>1247</v>
      </c>
      <c r="Y190" s="44">
        <v>46041</v>
      </c>
      <c r="Z190" s="44">
        <v>46050</v>
      </c>
      <c r="AA190" s="44">
        <v>46230</v>
      </c>
      <c r="AB190" s="40">
        <v>180</v>
      </c>
      <c r="AC190" s="45">
        <f t="shared" si="10"/>
        <v>6</v>
      </c>
      <c r="AD190" s="46">
        <v>12876000</v>
      </c>
      <c r="AE190" s="47">
        <f t="shared" si="11"/>
        <v>2146000</v>
      </c>
      <c r="AF190" s="48" t="s">
        <v>89</v>
      </c>
      <c r="AG190" s="49">
        <v>116</v>
      </c>
      <c r="AH190" s="44">
        <v>46029</v>
      </c>
      <c r="AI190" s="49">
        <v>143</v>
      </c>
      <c r="AJ190" s="44">
        <v>46044</v>
      </c>
      <c r="AK190" s="49" t="s">
        <v>1248</v>
      </c>
      <c r="AL190" s="49" t="str">
        <f>IFERROR((VLOOKUP($AK190,[2]T_Datos!$B$3:$D$35,2,FALSE)),"Por favor diligenciar")</f>
        <v>Rafael Uribe Uribe mejora la movidlidad local </v>
      </c>
      <c r="AM190" s="49" t="str">
        <f>IFERROR((VLOOKUP($AK190,[2]T_Datos!$B$3:$D$35,3,FALSE)),"Por favor diligenciar")</f>
        <v>O230117459920242737 </v>
      </c>
      <c r="AN190" s="49"/>
      <c r="AO190" s="49"/>
      <c r="AP190" s="44"/>
      <c r="AQ190" s="49"/>
      <c r="AR190" s="44"/>
      <c r="AS190" s="49"/>
      <c r="AT190" s="50"/>
      <c r="AU190" s="49"/>
      <c r="AV190" s="44"/>
      <c r="AW190" s="49"/>
      <c r="AX190" s="45">
        <f t="shared" si="12"/>
        <v>6</v>
      </c>
      <c r="AY190" s="45">
        <f t="shared" si="13"/>
        <v>180</v>
      </c>
      <c r="AZ190" s="51">
        <f t="shared" si="14"/>
        <v>12876000</v>
      </c>
      <c r="BA190" s="40" t="s">
        <v>129</v>
      </c>
      <c r="BB190" s="52" t="s">
        <v>399</v>
      </c>
      <c r="BC190" s="49" t="s">
        <v>401</v>
      </c>
      <c r="BD190" s="49" t="s">
        <v>94</v>
      </c>
      <c r="BE190" s="49" t="s">
        <v>95</v>
      </c>
      <c r="BF190" s="40" t="s">
        <v>145</v>
      </c>
      <c r="BG190" s="49"/>
      <c r="BH190" s="49"/>
      <c r="BI190" s="53" t="s">
        <v>1249</v>
      </c>
      <c r="BJ190" s="54">
        <v>46048</v>
      </c>
      <c r="BK190" s="54" t="s">
        <v>416</v>
      </c>
      <c r="BL190" s="54">
        <v>46049</v>
      </c>
      <c r="BM190" s="44">
        <v>46050</v>
      </c>
      <c r="BN190" s="44">
        <v>46230</v>
      </c>
      <c r="BO190" s="55" t="s">
        <v>362</v>
      </c>
      <c r="BP190" s="56" t="s">
        <v>101</v>
      </c>
      <c r="BQ190" s="57">
        <v>20266820000983</v>
      </c>
      <c r="BR190" s="56">
        <v>5</v>
      </c>
      <c r="BS190" s="64"/>
    </row>
    <row r="191" spans="1:72" ht="51" customHeight="1" x14ac:dyDescent="0.2">
      <c r="A191" s="107">
        <v>187</v>
      </c>
      <c r="B191" s="40" t="s">
        <v>1250</v>
      </c>
      <c r="C191" s="40" t="s">
        <v>1241</v>
      </c>
      <c r="D191" s="41">
        <v>46039</v>
      </c>
      <c r="E191" s="42" t="s">
        <v>1242</v>
      </c>
      <c r="F191" s="40" t="s">
        <v>82</v>
      </c>
      <c r="G191" s="40" t="s">
        <v>83</v>
      </c>
      <c r="H191" s="49" t="s">
        <v>1251</v>
      </c>
      <c r="I191" s="40" t="s">
        <v>1244</v>
      </c>
      <c r="J191" s="40">
        <v>147859</v>
      </c>
      <c r="K191" s="40">
        <v>65987</v>
      </c>
      <c r="L191" s="40" t="s">
        <v>1252</v>
      </c>
      <c r="M191" s="40" t="s">
        <v>87</v>
      </c>
      <c r="N191" s="43">
        <v>1233492691</v>
      </c>
      <c r="O191" s="40">
        <v>6</v>
      </c>
      <c r="P191" s="40"/>
      <c r="Q191" s="40"/>
      <c r="R191" s="40"/>
      <c r="S191" s="40"/>
      <c r="T191" s="40"/>
      <c r="U191" s="40"/>
      <c r="V191" s="40"/>
      <c r="W191" s="40"/>
      <c r="X191" s="40" t="s">
        <v>1247</v>
      </c>
      <c r="Y191" s="44">
        <v>46041</v>
      </c>
      <c r="Z191" s="44">
        <v>46049</v>
      </c>
      <c r="AA191" s="44">
        <v>46229</v>
      </c>
      <c r="AB191" s="40">
        <v>180</v>
      </c>
      <c r="AC191" s="45">
        <f t="shared" si="10"/>
        <v>6</v>
      </c>
      <c r="AD191" s="46">
        <v>12876000</v>
      </c>
      <c r="AE191" s="47">
        <f t="shared" si="11"/>
        <v>2146000</v>
      </c>
      <c r="AF191" s="48" t="s">
        <v>89</v>
      </c>
      <c r="AG191" s="49">
        <v>116</v>
      </c>
      <c r="AH191" s="44">
        <v>46029</v>
      </c>
      <c r="AI191" s="49">
        <v>209</v>
      </c>
      <c r="AJ191" s="44">
        <v>46044</v>
      </c>
      <c r="AK191" s="49" t="s">
        <v>1248</v>
      </c>
      <c r="AL191" s="49" t="str">
        <f>IFERROR((VLOOKUP($AK191,[2]T_Datos!$B$3:$D$35,2,FALSE)),"Por favor diligenciar")</f>
        <v>Rafael Uribe Uribe mejora la movidlidad local </v>
      </c>
      <c r="AM191" s="49" t="str">
        <f>IFERROR((VLOOKUP($AK191,[2]T_Datos!$B$3:$D$35,3,FALSE)),"Por favor diligenciar")</f>
        <v>O230117459920242737 </v>
      </c>
      <c r="AN191" s="49"/>
      <c r="AO191" s="49"/>
      <c r="AP191" s="44"/>
      <c r="AQ191" s="49"/>
      <c r="AR191" s="44"/>
      <c r="AS191" s="49"/>
      <c r="AT191" s="50"/>
      <c r="AU191" s="49"/>
      <c r="AV191" s="44"/>
      <c r="AW191" s="49"/>
      <c r="AX191" s="45">
        <f t="shared" si="12"/>
        <v>6</v>
      </c>
      <c r="AY191" s="45">
        <f t="shared" si="13"/>
        <v>180</v>
      </c>
      <c r="AZ191" s="51">
        <f t="shared" si="14"/>
        <v>12876000</v>
      </c>
      <c r="BA191" s="40" t="s">
        <v>129</v>
      </c>
      <c r="BB191" s="52" t="s">
        <v>399</v>
      </c>
      <c r="BC191" s="49" t="s">
        <v>401</v>
      </c>
      <c r="BD191" s="49" t="s">
        <v>94</v>
      </c>
      <c r="BE191" s="49" t="s">
        <v>95</v>
      </c>
      <c r="BF191" s="40" t="s">
        <v>145</v>
      </c>
      <c r="BG191" s="49"/>
      <c r="BH191" s="49"/>
      <c r="BI191" s="53" t="s">
        <v>1249</v>
      </c>
      <c r="BJ191" s="54">
        <v>46048</v>
      </c>
      <c r="BK191" s="54" t="s">
        <v>416</v>
      </c>
      <c r="BL191" s="54">
        <v>46042</v>
      </c>
      <c r="BM191" s="44">
        <v>46049</v>
      </c>
      <c r="BN191" s="44">
        <v>46229</v>
      </c>
      <c r="BO191" s="55" t="s">
        <v>362</v>
      </c>
      <c r="BP191" s="56" t="s">
        <v>101</v>
      </c>
      <c r="BQ191" s="57">
        <v>20266820000983</v>
      </c>
      <c r="BR191" s="56">
        <v>5</v>
      </c>
    </row>
    <row r="192" spans="1:72" ht="51" customHeight="1" x14ac:dyDescent="0.2">
      <c r="A192">
        <v>188</v>
      </c>
      <c r="B192" s="40" t="s">
        <v>1253</v>
      </c>
      <c r="C192" s="40" t="s">
        <v>1241</v>
      </c>
      <c r="D192" s="41">
        <v>46039</v>
      </c>
      <c r="E192" s="42" t="s">
        <v>1254</v>
      </c>
      <c r="F192" s="40" t="s">
        <v>82</v>
      </c>
      <c r="G192" s="40" t="s">
        <v>83</v>
      </c>
      <c r="H192" s="49" t="s">
        <v>1255</v>
      </c>
      <c r="I192" s="40" t="s">
        <v>1256</v>
      </c>
      <c r="J192" s="40">
        <v>147859</v>
      </c>
      <c r="K192" s="40">
        <v>65987</v>
      </c>
      <c r="L192" s="40" t="s">
        <v>1257</v>
      </c>
      <c r="M192" s="40" t="s">
        <v>87</v>
      </c>
      <c r="N192" s="43">
        <v>19483051</v>
      </c>
      <c r="O192" s="40">
        <v>7</v>
      </c>
      <c r="P192" s="40"/>
      <c r="Q192" s="40"/>
      <c r="R192" s="40"/>
      <c r="S192" s="40"/>
      <c r="T192" s="40" t="s">
        <v>1258</v>
      </c>
      <c r="U192" s="40" t="s">
        <v>87</v>
      </c>
      <c r="V192" s="60">
        <v>1003712600</v>
      </c>
      <c r="W192" s="41">
        <v>46113</v>
      </c>
      <c r="X192" s="40" t="s">
        <v>1247</v>
      </c>
      <c r="Y192" s="44">
        <v>46042</v>
      </c>
      <c r="Z192" s="44">
        <v>46052</v>
      </c>
      <c r="AA192" s="44">
        <v>46232</v>
      </c>
      <c r="AB192" s="40">
        <v>180</v>
      </c>
      <c r="AC192" s="45">
        <f t="shared" si="10"/>
        <v>6</v>
      </c>
      <c r="AD192" s="46">
        <v>12876000</v>
      </c>
      <c r="AE192" s="47">
        <f t="shared" si="11"/>
        <v>2146000</v>
      </c>
      <c r="AF192" s="48" t="s">
        <v>89</v>
      </c>
      <c r="AG192" s="49">
        <v>116</v>
      </c>
      <c r="AH192" s="44">
        <v>46029</v>
      </c>
      <c r="AI192" s="49">
        <v>334</v>
      </c>
      <c r="AJ192" s="44">
        <v>46049</v>
      </c>
      <c r="AK192" s="49" t="s">
        <v>1248</v>
      </c>
      <c r="AL192" s="49" t="str">
        <f>IFERROR((VLOOKUP($AK192,[2]T_Datos!$B$3:$D$35,2,FALSE)),"Por favor diligenciar")</f>
        <v>Rafael Uribe Uribe mejora la movidlidad local </v>
      </c>
      <c r="AM192" s="49" t="str">
        <f>IFERROR((VLOOKUP($AK192,[2]T_Datos!$B$3:$D$35,3,FALSE)),"Por favor diligenciar")</f>
        <v>O230117459920242737 </v>
      </c>
      <c r="AN192" s="49"/>
      <c r="AO192" s="49"/>
      <c r="AP192" s="44"/>
      <c r="AQ192" s="49"/>
      <c r="AR192" s="44"/>
      <c r="AS192" s="49"/>
      <c r="AT192" s="50"/>
      <c r="AU192" s="49"/>
      <c r="AV192" s="44"/>
      <c r="AW192" s="49"/>
      <c r="AX192" s="45">
        <f t="shared" si="12"/>
        <v>6</v>
      </c>
      <c r="AY192" s="45">
        <f t="shared" si="13"/>
        <v>180</v>
      </c>
      <c r="AZ192" s="51">
        <f t="shared" si="14"/>
        <v>12876000</v>
      </c>
      <c r="BA192" s="40" t="s">
        <v>129</v>
      </c>
      <c r="BB192" s="52" t="s">
        <v>399</v>
      </c>
      <c r="BC192" s="49" t="s">
        <v>401</v>
      </c>
      <c r="BD192" s="49" t="s">
        <v>94</v>
      </c>
      <c r="BE192" s="49" t="s">
        <v>95</v>
      </c>
      <c r="BF192" s="40" t="s">
        <v>145</v>
      </c>
      <c r="BG192" s="49"/>
      <c r="BH192" s="49"/>
      <c r="BI192" s="53" t="s">
        <v>1259</v>
      </c>
      <c r="BJ192" s="54">
        <v>46077</v>
      </c>
      <c r="BK192" s="54" t="s">
        <v>416</v>
      </c>
      <c r="BL192" s="54">
        <v>46043</v>
      </c>
      <c r="BM192" s="44">
        <v>46052</v>
      </c>
      <c r="BN192" s="44">
        <v>46232</v>
      </c>
      <c r="BO192" s="55" t="s">
        <v>362</v>
      </c>
      <c r="BP192" s="56" t="s">
        <v>101</v>
      </c>
      <c r="BQ192" s="57">
        <v>20266820000983</v>
      </c>
      <c r="BR192" s="56">
        <v>5</v>
      </c>
    </row>
    <row r="193" spans="1:71" ht="51" customHeight="1" x14ac:dyDescent="0.2">
      <c r="A193">
        <v>189</v>
      </c>
      <c r="B193" s="40" t="s">
        <v>1260</v>
      </c>
      <c r="C193" s="40" t="s">
        <v>1196</v>
      </c>
      <c r="D193" s="44">
        <v>46039</v>
      </c>
      <c r="E193" s="59" t="s">
        <v>1197</v>
      </c>
      <c r="F193" s="40" t="s">
        <v>82</v>
      </c>
      <c r="G193" s="40" t="s">
        <v>83</v>
      </c>
      <c r="H193" s="40" t="s">
        <v>1261</v>
      </c>
      <c r="I193" s="40" t="s">
        <v>1199</v>
      </c>
      <c r="J193" s="40">
        <v>145905</v>
      </c>
      <c r="K193" s="40">
        <v>65292</v>
      </c>
      <c r="L193" s="40" t="s">
        <v>1262</v>
      </c>
      <c r="M193" s="40" t="s">
        <v>87</v>
      </c>
      <c r="N193" s="43">
        <v>79759070</v>
      </c>
      <c r="O193" s="40">
        <v>1</v>
      </c>
      <c r="P193" s="40"/>
      <c r="Q193" s="40"/>
      <c r="R193" s="40"/>
      <c r="S193" s="40"/>
      <c r="T193" s="40"/>
      <c r="U193" s="40"/>
      <c r="V193" s="40"/>
      <c r="W193" s="40"/>
      <c r="X193" s="40" t="s">
        <v>1201</v>
      </c>
      <c r="Y193" s="44">
        <v>46041</v>
      </c>
      <c r="Z193" s="44">
        <v>46069</v>
      </c>
      <c r="AA193" s="44">
        <v>46249</v>
      </c>
      <c r="AB193" s="40">
        <v>180</v>
      </c>
      <c r="AC193" s="45">
        <f t="shared" si="10"/>
        <v>6</v>
      </c>
      <c r="AD193" s="46">
        <v>17856000</v>
      </c>
      <c r="AE193" s="47">
        <f t="shared" si="11"/>
        <v>2976000</v>
      </c>
      <c r="AF193" s="48" t="s">
        <v>89</v>
      </c>
      <c r="AG193" s="49">
        <v>150</v>
      </c>
      <c r="AH193" s="44">
        <v>46030</v>
      </c>
      <c r="AI193" s="49">
        <v>1276</v>
      </c>
      <c r="AJ193" s="44">
        <v>46064</v>
      </c>
      <c r="AK193" s="49" t="s">
        <v>90</v>
      </c>
      <c r="AL193" s="49" t="str">
        <f>IFERROR((VLOOKUP($AK193,[2]T_Datos!$B$3:$D$35,2,FALSE)),"Por favor diligenciar")</f>
        <v>Gestión pública local y gobierno confiable en Rafael Uribe Uribe </v>
      </c>
      <c r="AM193" s="49" t="str">
        <f>IFERROR((VLOOKUP($AK193,[2]T_Datos!$B$3:$D$35,3,FALSE)),"Por favor diligenciar")</f>
        <v>O230117459920242775 </v>
      </c>
      <c r="AN193" s="49"/>
      <c r="AO193" s="49"/>
      <c r="AP193" s="44"/>
      <c r="AQ193" s="49"/>
      <c r="AR193" s="44"/>
      <c r="AS193" s="49"/>
      <c r="AT193" s="50"/>
      <c r="AU193" s="49"/>
      <c r="AV193" s="44"/>
      <c r="AW193" s="49"/>
      <c r="AX193" s="45">
        <f t="shared" si="12"/>
        <v>6</v>
      </c>
      <c r="AY193" s="45">
        <f t="shared" si="13"/>
        <v>180</v>
      </c>
      <c r="AZ193" s="51">
        <f t="shared" si="14"/>
        <v>17856000</v>
      </c>
      <c r="BA193" s="40" t="s">
        <v>129</v>
      </c>
      <c r="BB193" s="52" t="s">
        <v>143</v>
      </c>
      <c r="BC193" s="49" t="s">
        <v>449</v>
      </c>
      <c r="BD193" s="49" t="s">
        <v>94</v>
      </c>
      <c r="BE193" s="49" t="s">
        <v>95</v>
      </c>
      <c r="BF193" s="40" t="s">
        <v>1183</v>
      </c>
      <c r="BG193" s="49"/>
      <c r="BH193" s="49"/>
      <c r="BI193" s="53" t="s">
        <v>1203</v>
      </c>
      <c r="BJ193" s="54">
        <v>46050</v>
      </c>
      <c r="BK193" s="54" t="s">
        <v>99</v>
      </c>
      <c r="BL193" s="54">
        <v>46049</v>
      </c>
      <c r="BM193" s="44">
        <v>46069</v>
      </c>
      <c r="BN193" s="44">
        <v>46249</v>
      </c>
      <c r="BO193" s="55" t="s">
        <v>362</v>
      </c>
      <c r="BP193" s="56" t="s">
        <v>101</v>
      </c>
      <c r="BQ193" s="57">
        <v>20266820001113</v>
      </c>
      <c r="BR193" s="56">
        <v>1</v>
      </c>
    </row>
    <row r="194" spans="1:71" ht="51" customHeight="1" x14ac:dyDescent="0.2">
      <c r="A194" s="107">
        <v>190</v>
      </c>
      <c r="B194" s="40" t="s">
        <v>1263</v>
      </c>
      <c r="C194" s="40" t="s">
        <v>937</v>
      </c>
      <c r="D194" s="44">
        <v>46039</v>
      </c>
      <c r="E194" s="59" t="s">
        <v>938</v>
      </c>
      <c r="F194" s="40" t="s">
        <v>82</v>
      </c>
      <c r="G194" s="40" t="s">
        <v>83</v>
      </c>
      <c r="H194" s="40" t="s">
        <v>1264</v>
      </c>
      <c r="I194" s="40" t="s">
        <v>940</v>
      </c>
      <c r="J194" s="40">
        <v>147855</v>
      </c>
      <c r="K194" s="40">
        <v>65988</v>
      </c>
      <c r="L194" s="40" t="s">
        <v>1265</v>
      </c>
      <c r="M194" s="40" t="s">
        <v>87</v>
      </c>
      <c r="N194" s="43">
        <v>52025495</v>
      </c>
      <c r="O194" s="40">
        <v>1</v>
      </c>
      <c r="P194" s="40"/>
      <c r="Q194" s="40"/>
      <c r="R194" s="40"/>
      <c r="S194" s="40"/>
      <c r="T194" s="40"/>
      <c r="U194" s="40"/>
      <c r="V194" s="40"/>
      <c r="W194" s="40"/>
      <c r="X194" s="40" t="s">
        <v>942</v>
      </c>
      <c r="Y194" s="44">
        <v>46039</v>
      </c>
      <c r="Z194" s="44">
        <v>46044</v>
      </c>
      <c r="AA194" s="44">
        <v>46224</v>
      </c>
      <c r="AB194" s="40">
        <v>180</v>
      </c>
      <c r="AC194" s="45">
        <f t="shared" si="10"/>
        <v>6</v>
      </c>
      <c r="AD194" s="46">
        <v>12876000</v>
      </c>
      <c r="AE194" s="47">
        <f t="shared" si="11"/>
        <v>2146000</v>
      </c>
      <c r="AF194" s="48" t="s">
        <v>89</v>
      </c>
      <c r="AG194" s="49">
        <v>89</v>
      </c>
      <c r="AH194" s="44">
        <v>46028</v>
      </c>
      <c r="AI194" s="49">
        <v>89</v>
      </c>
      <c r="AJ194" s="44">
        <v>46041</v>
      </c>
      <c r="AK194" s="49" t="s">
        <v>709</v>
      </c>
      <c r="AL194" s="49" t="str">
        <f>IFERROR((VLOOKUP($AK194,[2]T_Datos!$B$3:$D$35,2,FALSE)),"Por favor diligenciar")</f>
        <v>Mitigación del Riesgo en Rafael Uribe Uribe </v>
      </c>
      <c r="AM194" s="49" t="str">
        <f>IFERROR((VLOOKUP($AK194,[2]T_Datos!$B$3:$D$35,3,FALSE)),"Por favor diligenciar")</f>
        <v>O230117459920242768 </v>
      </c>
      <c r="AN194" s="49"/>
      <c r="AO194" s="49"/>
      <c r="AP194" s="44"/>
      <c r="AQ194" s="49"/>
      <c r="AR194" s="44"/>
      <c r="AS194" s="49"/>
      <c r="AT194" s="50"/>
      <c r="AU194" s="49"/>
      <c r="AV194" s="44"/>
      <c r="AW194" s="49"/>
      <c r="AX194" s="45">
        <f t="shared" si="12"/>
        <v>6</v>
      </c>
      <c r="AY194" s="45">
        <f t="shared" si="13"/>
        <v>180</v>
      </c>
      <c r="AZ194" s="51">
        <f t="shared" si="14"/>
        <v>12876000</v>
      </c>
      <c r="BA194" s="40" t="s">
        <v>129</v>
      </c>
      <c r="BB194" s="52" t="s">
        <v>707</v>
      </c>
      <c r="BC194" s="49" t="s">
        <v>720</v>
      </c>
      <c r="BD194" s="49" t="s">
        <v>94</v>
      </c>
      <c r="BE194" s="49" t="s">
        <v>95</v>
      </c>
      <c r="BF194" s="40" t="s">
        <v>943</v>
      </c>
      <c r="BG194" s="49"/>
      <c r="BH194" s="49"/>
      <c r="BI194" s="53" t="s">
        <v>944</v>
      </c>
      <c r="BJ194" s="54">
        <v>46043</v>
      </c>
      <c r="BK194" s="54" t="s">
        <v>416</v>
      </c>
      <c r="BL194" s="54">
        <v>46040</v>
      </c>
      <c r="BM194" s="44">
        <v>46044</v>
      </c>
      <c r="BN194" s="44">
        <v>46224</v>
      </c>
      <c r="BO194" s="55" t="s">
        <v>362</v>
      </c>
      <c r="BP194" s="56" t="s">
        <v>101</v>
      </c>
      <c r="BQ194" s="57">
        <v>20266820001083</v>
      </c>
      <c r="BR194" s="56">
        <v>5</v>
      </c>
    </row>
    <row r="195" spans="1:71" ht="51" customHeight="1" x14ac:dyDescent="0.2">
      <c r="A195">
        <v>191</v>
      </c>
      <c r="B195" s="40" t="s">
        <v>1266</v>
      </c>
      <c r="C195" s="40" t="s">
        <v>937</v>
      </c>
      <c r="D195" s="44">
        <v>46039</v>
      </c>
      <c r="E195" s="59" t="s">
        <v>938</v>
      </c>
      <c r="F195" s="40" t="s">
        <v>82</v>
      </c>
      <c r="G195" s="40" t="s">
        <v>83</v>
      </c>
      <c r="H195" s="40" t="s">
        <v>1267</v>
      </c>
      <c r="I195" s="40" t="s">
        <v>940</v>
      </c>
      <c r="J195" s="40">
        <v>147855</v>
      </c>
      <c r="K195" s="40">
        <v>65988</v>
      </c>
      <c r="L195" s="40" t="s">
        <v>1268</v>
      </c>
      <c r="M195" s="40" t="s">
        <v>87</v>
      </c>
      <c r="N195" s="43">
        <v>80808223</v>
      </c>
      <c r="O195" s="40">
        <v>6</v>
      </c>
      <c r="P195" s="40"/>
      <c r="Q195" s="40"/>
      <c r="R195" s="40"/>
      <c r="S195" s="40"/>
      <c r="T195" s="40"/>
      <c r="U195" s="40"/>
      <c r="V195" s="40"/>
      <c r="W195" s="40"/>
      <c r="X195" s="40" t="s">
        <v>942</v>
      </c>
      <c r="Y195" s="44">
        <v>46039</v>
      </c>
      <c r="Z195" s="44">
        <v>46043</v>
      </c>
      <c r="AA195" s="44">
        <v>46223</v>
      </c>
      <c r="AB195" s="40">
        <v>180</v>
      </c>
      <c r="AC195" s="45">
        <f t="shared" si="10"/>
        <v>6</v>
      </c>
      <c r="AD195" s="46">
        <v>12876000</v>
      </c>
      <c r="AE195" s="47">
        <f t="shared" si="11"/>
        <v>2146000</v>
      </c>
      <c r="AF195" s="48" t="s">
        <v>89</v>
      </c>
      <c r="AG195" s="49">
        <v>89</v>
      </c>
      <c r="AH195" s="44">
        <v>46028</v>
      </c>
      <c r="AI195" s="49">
        <v>92</v>
      </c>
      <c r="AJ195" s="44">
        <v>46041</v>
      </c>
      <c r="AK195" s="49" t="s">
        <v>709</v>
      </c>
      <c r="AL195" s="49" t="str">
        <f>IFERROR((VLOOKUP($AK195,[2]T_Datos!$B$3:$D$35,2,FALSE)),"Por favor diligenciar")</f>
        <v>Mitigación del Riesgo en Rafael Uribe Uribe </v>
      </c>
      <c r="AM195" s="49" t="str">
        <f>IFERROR((VLOOKUP($AK195,[2]T_Datos!$B$3:$D$35,3,FALSE)),"Por favor diligenciar")</f>
        <v>O230117459920242768 </v>
      </c>
      <c r="AN195" s="49"/>
      <c r="AO195" s="49"/>
      <c r="AP195" s="44"/>
      <c r="AQ195" s="49"/>
      <c r="AR195" s="44"/>
      <c r="AS195" s="49"/>
      <c r="AT195" s="50"/>
      <c r="AU195" s="49"/>
      <c r="AV195" s="44"/>
      <c r="AW195" s="49"/>
      <c r="AX195" s="45">
        <f t="shared" si="12"/>
        <v>6</v>
      </c>
      <c r="AY195" s="45">
        <f t="shared" si="13"/>
        <v>180</v>
      </c>
      <c r="AZ195" s="51">
        <f t="shared" si="14"/>
        <v>12876000</v>
      </c>
      <c r="BA195" s="40" t="s">
        <v>129</v>
      </c>
      <c r="BB195" s="52" t="s">
        <v>707</v>
      </c>
      <c r="BC195" s="49" t="s">
        <v>720</v>
      </c>
      <c r="BD195" s="49" t="s">
        <v>94</v>
      </c>
      <c r="BE195" s="49" t="s">
        <v>95</v>
      </c>
      <c r="BF195" s="40" t="s">
        <v>943</v>
      </c>
      <c r="BG195" s="49"/>
      <c r="BH195" s="49"/>
      <c r="BI195" s="53" t="s">
        <v>944</v>
      </c>
      <c r="BJ195" s="54">
        <v>46042</v>
      </c>
      <c r="BK195" s="54" t="s">
        <v>416</v>
      </c>
      <c r="BL195" s="54">
        <v>46039</v>
      </c>
      <c r="BM195" s="44">
        <v>46043</v>
      </c>
      <c r="BN195" s="44">
        <v>46223</v>
      </c>
      <c r="BO195" s="55" t="s">
        <v>362</v>
      </c>
      <c r="BP195" s="56" t="s">
        <v>101</v>
      </c>
      <c r="BQ195" s="57">
        <v>20266820001083</v>
      </c>
      <c r="BR195" s="56">
        <v>5</v>
      </c>
    </row>
    <row r="196" spans="1:71" ht="51" customHeight="1" x14ac:dyDescent="0.2">
      <c r="A196">
        <v>192</v>
      </c>
      <c r="B196" s="40" t="s">
        <v>1269</v>
      </c>
      <c r="C196" s="40" t="s">
        <v>937</v>
      </c>
      <c r="D196" s="44">
        <v>46039</v>
      </c>
      <c r="E196" s="59" t="s">
        <v>938</v>
      </c>
      <c r="F196" s="40" t="s">
        <v>82</v>
      </c>
      <c r="G196" s="40" t="s">
        <v>83</v>
      </c>
      <c r="H196" s="40" t="s">
        <v>1270</v>
      </c>
      <c r="I196" s="40" t="s">
        <v>940</v>
      </c>
      <c r="J196" s="40">
        <v>147855</v>
      </c>
      <c r="K196" s="40">
        <v>65988</v>
      </c>
      <c r="L196" s="40" t="s">
        <v>1271</v>
      </c>
      <c r="M196" s="40" t="s">
        <v>87</v>
      </c>
      <c r="N196" s="43">
        <v>79815488</v>
      </c>
      <c r="O196" s="40">
        <v>6</v>
      </c>
      <c r="P196" s="40"/>
      <c r="Q196" s="40"/>
      <c r="R196" s="40"/>
      <c r="S196" s="40"/>
      <c r="T196" s="40"/>
      <c r="U196" s="40"/>
      <c r="V196" s="40"/>
      <c r="W196" s="40"/>
      <c r="X196" s="40" t="s">
        <v>942</v>
      </c>
      <c r="Y196" s="44">
        <v>46039</v>
      </c>
      <c r="Z196" s="44">
        <v>46043</v>
      </c>
      <c r="AA196" s="44">
        <v>46223</v>
      </c>
      <c r="AB196" s="40">
        <v>180</v>
      </c>
      <c r="AC196" s="45">
        <f t="shared" si="10"/>
        <v>6</v>
      </c>
      <c r="AD196" s="46">
        <v>12876000</v>
      </c>
      <c r="AE196" s="47">
        <f t="shared" si="11"/>
        <v>2146000</v>
      </c>
      <c r="AF196" s="48" t="s">
        <v>89</v>
      </c>
      <c r="AG196" s="49">
        <v>89</v>
      </c>
      <c r="AH196" s="44">
        <v>46028</v>
      </c>
      <c r="AI196" s="49">
        <v>88</v>
      </c>
      <c r="AJ196" s="44">
        <v>46041</v>
      </c>
      <c r="AK196" s="49" t="s">
        <v>709</v>
      </c>
      <c r="AL196" s="49" t="str">
        <f>IFERROR((VLOOKUP($AK196,[2]T_Datos!$B$3:$D$35,2,FALSE)),"Por favor diligenciar")</f>
        <v>Mitigación del Riesgo en Rafael Uribe Uribe </v>
      </c>
      <c r="AM196" s="49" t="str">
        <f>IFERROR((VLOOKUP($AK196,[2]T_Datos!$B$3:$D$35,3,FALSE)),"Por favor diligenciar")</f>
        <v>O230117459920242768 </v>
      </c>
      <c r="AN196" s="49"/>
      <c r="AO196" s="49"/>
      <c r="AP196" s="44"/>
      <c r="AQ196" s="49"/>
      <c r="AR196" s="44"/>
      <c r="AS196" s="49"/>
      <c r="AT196" s="50"/>
      <c r="AU196" s="49"/>
      <c r="AV196" s="44"/>
      <c r="AW196" s="49"/>
      <c r="AX196" s="45">
        <f t="shared" si="12"/>
        <v>6</v>
      </c>
      <c r="AY196" s="45">
        <f t="shared" si="13"/>
        <v>180</v>
      </c>
      <c r="AZ196" s="51">
        <f t="shared" si="14"/>
        <v>12876000</v>
      </c>
      <c r="BA196" s="40" t="s">
        <v>129</v>
      </c>
      <c r="BB196" s="52" t="s">
        <v>707</v>
      </c>
      <c r="BC196" s="49" t="s">
        <v>720</v>
      </c>
      <c r="BD196" s="49" t="s">
        <v>94</v>
      </c>
      <c r="BE196" s="49" t="s">
        <v>95</v>
      </c>
      <c r="BF196" s="40" t="s">
        <v>943</v>
      </c>
      <c r="BG196" s="49"/>
      <c r="BH196" s="49"/>
      <c r="BI196" s="53" t="s">
        <v>944</v>
      </c>
      <c r="BJ196" s="54">
        <v>46042</v>
      </c>
      <c r="BK196" s="54" t="s">
        <v>416</v>
      </c>
      <c r="BL196" s="54">
        <v>46041</v>
      </c>
      <c r="BM196" s="44">
        <v>46043</v>
      </c>
      <c r="BN196" s="44">
        <v>46223</v>
      </c>
      <c r="BO196" s="55" t="s">
        <v>362</v>
      </c>
      <c r="BP196" s="56" t="s">
        <v>101</v>
      </c>
      <c r="BQ196" s="57">
        <v>20266820001083</v>
      </c>
      <c r="BR196" s="56">
        <v>5</v>
      </c>
    </row>
    <row r="197" spans="1:71" ht="51" customHeight="1" x14ac:dyDescent="0.2">
      <c r="A197" s="107">
        <v>193</v>
      </c>
      <c r="B197" s="40" t="s">
        <v>1272</v>
      </c>
      <c r="C197" s="40" t="s">
        <v>937</v>
      </c>
      <c r="D197" s="44">
        <v>46039</v>
      </c>
      <c r="E197" s="59" t="s">
        <v>938</v>
      </c>
      <c r="F197" s="40" t="s">
        <v>82</v>
      </c>
      <c r="G197" s="40" t="s">
        <v>83</v>
      </c>
      <c r="H197" s="40" t="s">
        <v>1273</v>
      </c>
      <c r="I197" s="40" t="s">
        <v>940</v>
      </c>
      <c r="J197" s="40">
        <v>147855</v>
      </c>
      <c r="K197" s="40">
        <v>65988</v>
      </c>
      <c r="L197" s="40" t="s">
        <v>1274</v>
      </c>
      <c r="M197" s="40" t="s">
        <v>87</v>
      </c>
      <c r="N197" s="43">
        <v>19319064</v>
      </c>
      <c r="O197" s="40">
        <v>1</v>
      </c>
      <c r="P197" s="40"/>
      <c r="Q197" s="40"/>
      <c r="R197" s="40"/>
      <c r="S197" s="40"/>
      <c r="T197" s="40"/>
      <c r="U197" s="40"/>
      <c r="V197" s="40"/>
      <c r="W197" s="40"/>
      <c r="X197" s="40" t="s">
        <v>942</v>
      </c>
      <c r="Y197" s="44">
        <v>46040</v>
      </c>
      <c r="Z197" s="44">
        <v>46044</v>
      </c>
      <c r="AA197" s="44">
        <v>46224</v>
      </c>
      <c r="AB197" s="40">
        <v>180</v>
      </c>
      <c r="AC197" s="45">
        <f t="shared" ref="AC197:AC260" si="15">ROUND((AB197/30),0)</f>
        <v>6</v>
      </c>
      <c r="AD197" s="46">
        <v>12876000</v>
      </c>
      <c r="AE197" s="47">
        <f t="shared" ref="AE197:AE260" si="16">IF(AD197=0,0,((AD197/AC197)))</f>
        <v>2146000</v>
      </c>
      <c r="AF197" s="48" t="s">
        <v>89</v>
      </c>
      <c r="AG197" s="49">
        <v>89</v>
      </c>
      <c r="AH197" s="44">
        <v>46028</v>
      </c>
      <c r="AI197" s="49">
        <v>87</v>
      </c>
      <c r="AJ197" s="44">
        <v>46041</v>
      </c>
      <c r="AK197" s="49" t="s">
        <v>709</v>
      </c>
      <c r="AL197" s="49" t="str">
        <f>IFERROR((VLOOKUP($AK197,[2]T_Datos!$B$3:$D$35,2,FALSE)),"Por favor diligenciar")</f>
        <v>Mitigación del Riesgo en Rafael Uribe Uribe </v>
      </c>
      <c r="AM197" s="49" t="str">
        <f>IFERROR((VLOOKUP($AK197,[2]T_Datos!$B$3:$D$35,3,FALSE)),"Por favor diligenciar")</f>
        <v>O230117459920242768 </v>
      </c>
      <c r="AN197" s="49"/>
      <c r="AO197" s="49"/>
      <c r="AP197" s="44"/>
      <c r="AQ197" s="49"/>
      <c r="AR197" s="44"/>
      <c r="AS197" s="49"/>
      <c r="AT197" s="50"/>
      <c r="AU197" s="49"/>
      <c r="AV197" s="44"/>
      <c r="AW197" s="49"/>
      <c r="AX197" s="45">
        <f t="shared" ref="AX197:AX260" si="17">ROUND(AY197/30,0)</f>
        <v>6</v>
      </c>
      <c r="AY197" s="45">
        <f t="shared" ref="AY197:AY260" si="18">IF(AB197+AW197=0,0,AW197+AB197)</f>
        <v>180</v>
      </c>
      <c r="AZ197" s="51">
        <f t="shared" ref="AZ197:AZ260" si="19">IF(AD197+AT197=0,0,AD197+AT197)</f>
        <v>12876000</v>
      </c>
      <c r="BA197" s="40" t="s">
        <v>129</v>
      </c>
      <c r="BB197" s="52" t="s">
        <v>707</v>
      </c>
      <c r="BC197" s="49" t="s">
        <v>720</v>
      </c>
      <c r="BD197" s="49" t="s">
        <v>94</v>
      </c>
      <c r="BE197" s="49" t="s">
        <v>95</v>
      </c>
      <c r="BF197" s="40" t="s">
        <v>943</v>
      </c>
      <c r="BG197" s="49"/>
      <c r="BH197" s="49"/>
      <c r="BI197" s="53" t="s">
        <v>944</v>
      </c>
      <c r="BJ197" s="54">
        <v>46043</v>
      </c>
      <c r="BK197" s="54" t="s">
        <v>416</v>
      </c>
      <c r="BL197" s="54">
        <v>46040</v>
      </c>
      <c r="BM197" s="44">
        <v>46044</v>
      </c>
      <c r="BN197" s="44">
        <v>46224</v>
      </c>
      <c r="BO197" s="55" t="s">
        <v>362</v>
      </c>
      <c r="BP197" s="56" t="s">
        <v>101</v>
      </c>
      <c r="BQ197" s="57">
        <v>20266820001083</v>
      </c>
      <c r="BR197" s="56">
        <v>5</v>
      </c>
    </row>
    <row r="198" spans="1:71" ht="51" customHeight="1" x14ac:dyDescent="0.2">
      <c r="A198">
        <v>194</v>
      </c>
      <c r="B198" s="40" t="s">
        <v>1275</v>
      </c>
      <c r="C198" s="40" t="s">
        <v>937</v>
      </c>
      <c r="D198" s="44">
        <v>46039</v>
      </c>
      <c r="E198" s="59" t="s">
        <v>938</v>
      </c>
      <c r="F198" s="40" t="s">
        <v>82</v>
      </c>
      <c r="G198" s="40" t="s">
        <v>83</v>
      </c>
      <c r="H198" s="40" t="s">
        <v>1276</v>
      </c>
      <c r="I198" s="40" t="s">
        <v>940</v>
      </c>
      <c r="J198" s="40">
        <v>147855</v>
      </c>
      <c r="K198" s="40">
        <v>65988</v>
      </c>
      <c r="L198" s="40" t="s">
        <v>1277</v>
      </c>
      <c r="M198" s="40" t="s">
        <v>87</v>
      </c>
      <c r="N198" s="43">
        <v>1030698659</v>
      </c>
      <c r="O198" s="40">
        <v>9</v>
      </c>
      <c r="P198" s="40"/>
      <c r="Q198" s="40"/>
      <c r="R198" s="40"/>
      <c r="S198" s="40"/>
      <c r="T198" s="40" t="s">
        <v>1278</v>
      </c>
      <c r="U198" s="40" t="s">
        <v>87</v>
      </c>
      <c r="V198" s="43">
        <v>1033770464</v>
      </c>
      <c r="W198" s="41">
        <v>46177</v>
      </c>
      <c r="X198" s="40" t="s">
        <v>942</v>
      </c>
      <c r="Y198" s="44">
        <v>46039</v>
      </c>
      <c r="Z198" s="44">
        <v>46043</v>
      </c>
      <c r="AA198" s="44">
        <v>46223</v>
      </c>
      <c r="AB198" s="40">
        <v>180</v>
      </c>
      <c r="AC198" s="45">
        <f t="shared" si="15"/>
        <v>6</v>
      </c>
      <c r="AD198" s="46">
        <v>12876000</v>
      </c>
      <c r="AE198" s="47">
        <f t="shared" si="16"/>
        <v>2146000</v>
      </c>
      <c r="AF198" s="48" t="s">
        <v>89</v>
      </c>
      <c r="AG198" s="49">
        <v>89</v>
      </c>
      <c r="AH198" s="44">
        <v>46028</v>
      </c>
      <c r="AI198" s="49">
        <v>100</v>
      </c>
      <c r="AJ198" s="44">
        <v>46041</v>
      </c>
      <c r="AK198" s="49" t="s">
        <v>709</v>
      </c>
      <c r="AL198" s="49" t="str">
        <f>IFERROR((VLOOKUP($AK198,[2]T_Datos!$B$3:$D$35,2,FALSE)),"Por favor diligenciar")</f>
        <v>Mitigación del Riesgo en Rafael Uribe Uribe </v>
      </c>
      <c r="AM198" s="49" t="str">
        <f>IFERROR((VLOOKUP($AK198,[2]T_Datos!$B$3:$D$35,3,FALSE)),"Por favor diligenciar")</f>
        <v>O230117459920242768 </v>
      </c>
      <c r="AN198" s="49"/>
      <c r="AO198" s="49"/>
      <c r="AP198" s="44"/>
      <c r="AQ198" s="49"/>
      <c r="AR198" s="44"/>
      <c r="AS198" s="49"/>
      <c r="AT198" s="50"/>
      <c r="AU198" s="49"/>
      <c r="AV198" s="44"/>
      <c r="AW198" s="49"/>
      <c r="AX198" s="45">
        <f t="shared" si="17"/>
        <v>6</v>
      </c>
      <c r="AY198" s="45">
        <f t="shared" si="18"/>
        <v>180</v>
      </c>
      <c r="AZ198" s="51">
        <f t="shared" si="19"/>
        <v>12876000</v>
      </c>
      <c r="BA198" s="40" t="s">
        <v>129</v>
      </c>
      <c r="BB198" s="52" t="s">
        <v>707</v>
      </c>
      <c r="BC198" s="49" t="s">
        <v>720</v>
      </c>
      <c r="BD198" s="49" t="s">
        <v>94</v>
      </c>
      <c r="BE198" s="49" t="s">
        <v>95</v>
      </c>
      <c r="BF198" s="40" t="s">
        <v>943</v>
      </c>
      <c r="BG198" s="49"/>
      <c r="BH198" s="49"/>
      <c r="BI198" s="53" t="s">
        <v>944</v>
      </c>
      <c r="BJ198" s="54">
        <v>46178</v>
      </c>
      <c r="BK198" s="54" t="s">
        <v>416</v>
      </c>
      <c r="BL198" s="54">
        <v>46041</v>
      </c>
      <c r="BM198" s="44">
        <v>46043</v>
      </c>
      <c r="BN198" s="44">
        <v>46223</v>
      </c>
      <c r="BO198" s="55" t="s">
        <v>362</v>
      </c>
      <c r="BP198" s="56" t="s">
        <v>101</v>
      </c>
      <c r="BQ198" s="57">
        <v>20266820001083</v>
      </c>
      <c r="BR198" s="56">
        <v>5</v>
      </c>
    </row>
    <row r="199" spans="1:71" ht="51" customHeight="1" x14ac:dyDescent="0.2">
      <c r="A199">
        <v>195</v>
      </c>
      <c r="B199" s="40" t="s">
        <v>1279</v>
      </c>
      <c r="C199" s="40" t="s">
        <v>937</v>
      </c>
      <c r="D199" s="44">
        <v>46039</v>
      </c>
      <c r="E199" s="59" t="s">
        <v>938</v>
      </c>
      <c r="F199" s="40" t="s">
        <v>82</v>
      </c>
      <c r="G199" s="40" t="s">
        <v>83</v>
      </c>
      <c r="H199" s="40" t="s">
        <v>1280</v>
      </c>
      <c r="I199" s="40" t="s">
        <v>940</v>
      </c>
      <c r="J199" s="40">
        <v>147855</v>
      </c>
      <c r="K199" s="40">
        <v>65988</v>
      </c>
      <c r="L199" s="40" t="s">
        <v>1281</v>
      </c>
      <c r="M199" s="40" t="s">
        <v>87</v>
      </c>
      <c r="N199" s="43">
        <v>52202026</v>
      </c>
      <c r="O199" s="40">
        <v>8</v>
      </c>
      <c r="P199" s="40"/>
      <c r="Q199" s="40"/>
      <c r="R199" s="40"/>
      <c r="S199" s="40"/>
      <c r="T199" s="40"/>
      <c r="U199" s="40"/>
      <c r="V199" s="40"/>
      <c r="W199" s="40"/>
      <c r="X199" s="40" t="s">
        <v>942</v>
      </c>
      <c r="Y199" s="44">
        <v>46039</v>
      </c>
      <c r="Z199" s="44">
        <v>46069</v>
      </c>
      <c r="AA199" s="44">
        <v>46249</v>
      </c>
      <c r="AB199" s="40">
        <v>180</v>
      </c>
      <c r="AC199" s="45">
        <f t="shared" si="15"/>
        <v>6</v>
      </c>
      <c r="AD199" s="46">
        <v>12876000</v>
      </c>
      <c r="AE199" s="47">
        <f t="shared" si="16"/>
        <v>2146000</v>
      </c>
      <c r="AF199" s="48" t="s">
        <v>89</v>
      </c>
      <c r="AG199" s="49">
        <v>89</v>
      </c>
      <c r="AH199" s="44">
        <v>46028</v>
      </c>
      <c r="AI199" s="49">
        <v>137</v>
      </c>
      <c r="AJ199" s="44">
        <v>46044</v>
      </c>
      <c r="AK199" s="49" t="s">
        <v>709</v>
      </c>
      <c r="AL199" s="49" t="str">
        <f>IFERROR((VLOOKUP($AK199,[2]T_Datos!$B$3:$D$35,2,FALSE)),"Por favor diligenciar")</f>
        <v>Mitigación del Riesgo en Rafael Uribe Uribe </v>
      </c>
      <c r="AM199" s="49" t="str">
        <f>IFERROR((VLOOKUP($AK199,[2]T_Datos!$B$3:$D$35,3,FALSE)),"Por favor diligenciar")</f>
        <v>O230117459920242768 </v>
      </c>
      <c r="AN199" s="49"/>
      <c r="AO199" s="49"/>
      <c r="AP199" s="44"/>
      <c r="AQ199" s="49"/>
      <c r="AR199" s="44"/>
      <c r="AS199" s="49"/>
      <c r="AT199" s="50"/>
      <c r="AU199" s="49"/>
      <c r="AV199" s="44"/>
      <c r="AW199" s="49"/>
      <c r="AX199" s="45">
        <f t="shared" si="17"/>
        <v>6</v>
      </c>
      <c r="AY199" s="45">
        <f t="shared" si="18"/>
        <v>180</v>
      </c>
      <c r="AZ199" s="51">
        <f t="shared" si="19"/>
        <v>12876000</v>
      </c>
      <c r="BA199" s="40" t="s">
        <v>129</v>
      </c>
      <c r="BB199" s="52" t="s">
        <v>707</v>
      </c>
      <c r="BC199" s="49" t="s">
        <v>720</v>
      </c>
      <c r="BD199" s="49" t="s">
        <v>94</v>
      </c>
      <c r="BE199" s="49" t="s">
        <v>95</v>
      </c>
      <c r="BF199" s="40" t="s">
        <v>943</v>
      </c>
      <c r="BG199" s="49"/>
      <c r="BH199" s="49"/>
      <c r="BI199" s="53" t="s">
        <v>944</v>
      </c>
      <c r="BJ199" s="54">
        <v>46069</v>
      </c>
      <c r="BK199" s="54" t="s">
        <v>416</v>
      </c>
      <c r="BL199" s="54">
        <v>46041</v>
      </c>
      <c r="BM199" s="44">
        <v>46069</v>
      </c>
      <c r="BN199" s="44">
        <v>46249</v>
      </c>
      <c r="BO199" s="55" t="s">
        <v>362</v>
      </c>
      <c r="BP199" s="56" t="s">
        <v>101</v>
      </c>
      <c r="BQ199" s="57">
        <v>20266820001083</v>
      </c>
      <c r="BR199" s="56">
        <v>5</v>
      </c>
    </row>
    <row r="200" spans="1:71" ht="51" customHeight="1" x14ac:dyDescent="0.2">
      <c r="A200" s="107">
        <v>196</v>
      </c>
      <c r="B200" s="40" t="s">
        <v>1282</v>
      </c>
      <c r="C200" s="40" t="s">
        <v>937</v>
      </c>
      <c r="D200" s="44">
        <v>46039</v>
      </c>
      <c r="E200" s="59" t="s">
        <v>938</v>
      </c>
      <c r="F200" s="40" t="s">
        <v>82</v>
      </c>
      <c r="G200" s="40" t="s">
        <v>83</v>
      </c>
      <c r="H200" s="40" t="s">
        <v>1283</v>
      </c>
      <c r="I200" s="40" t="s">
        <v>940</v>
      </c>
      <c r="J200" s="40">
        <v>147855</v>
      </c>
      <c r="K200" s="40">
        <v>65988</v>
      </c>
      <c r="L200" s="40" t="s">
        <v>1284</v>
      </c>
      <c r="M200" s="40" t="s">
        <v>87</v>
      </c>
      <c r="N200" s="43">
        <v>42977351</v>
      </c>
      <c r="O200" s="40">
        <v>6</v>
      </c>
      <c r="P200" s="40"/>
      <c r="Q200" s="40"/>
      <c r="R200" s="40"/>
      <c r="S200" s="40"/>
      <c r="T200" s="40"/>
      <c r="U200" s="40"/>
      <c r="V200" s="40"/>
      <c r="W200" s="40"/>
      <c r="X200" s="40" t="s">
        <v>942</v>
      </c>
      <c r="Y200" s="44">
        <v>46039</v>
      </c>
      <c r="Z200" s="44">
        <v>46043</v>
      </c>
      <c r="AA200" s="44">
        <v>46223</v>
      </c>
      <c r="AB200" s="40">
        <v>180</v>
      </c>
      <c r="AC200" s="45">
        <f t="shared" si="15"/>
        <v>6</v>
      </c>
      <c r="AD200" s="46">
        <v>12876000</v>
      </c>
      <c r="AE200" s="47">
        <f t="shared" si="16"/>
        <v>2146000</v>
      </c>
      <c r="AF200" s="48" t="s">
        <v>89</v>
      </c>
      <c r="AG200" s="49">
        <v>89</v>
      </c>
      <c r="AH200" s="44">
        <v>46028</v>
      </c>
      <c r="AI200" s="49">
        <v>101</v>
      </c>
      <c r="AJ200" s="44">
        <v>46041</v>
      </c>
      <c r="AK200" s="49" t="s">
        <v>709</v>
      </c>
      <c r="AL200" s="49" t="str">
        <f>IFERROR((VLOOKUP($AK200,[2]T_Datos!$B$3:$D$35,2,FALSE)),"Por favor diligenciar")</f>
        <v>Mitigación del Riesgo en Rafael Uribe Uribe </v>
      </c>
      <c r="AM200" s="49" t="str">
        <f>IFERROR((VLOOKUP($AK200,[2]T_Datos!$B$3:$D$35,3,FALSE)),"Por favor diligenciar")</f>
        <v>O230117459920242768 </v>
      </c>
      <c r="AN200" s="49"/>
      <c r="AO200" s="49"/>
      <c r="AP200" s="44"/>
      <c r="AQ200" s="49"/>
      <c r="AR200" s="44"/>
      <c r="AS200" s="49"/>
      <c r="AT200" s="50"/>
      <c r="AU200" s="49"/>
      <c r="AV200" s="44"/>
      <c r="AW200" s="49"/>
      <c r="AX200" s="45">
        <f t="shared" si="17"/>
        <v>6</v>
      </c>
      <c r="AY200" s="45">
        <f t="shared" si="18"/>
        <v>180</v>
      </c>
      <c r="AZ200" s="51">
        <f t="shared" si="19"/>
        <v>12876000</v>
      </c>
      <c r="BA200" s="40" t="s">
        <v>129</v>
      </c>
      <c r="BB200" s="52" t="s">
        <v>707</v>
      </c>
      <c r="BC200" s="49" t="s">
        <v>720</v>
      </c>
      <c r="BD200" s="49" t="s">
        <v>94</v>
      </c>
      <c r="BE200" s="49" t="s">
        <v>95</v>
      </c>
      <c r="BF200" s="40" t="s">
        <v>943</v>
      </c>
      <c r="BG200" s="49"/>
      <c r="BH200" s="49"/>
      <c r="BI200" s="53" t="s">
        <v>944</v>
      </c>
      <c r="BJ200" s="54">
        <v>46042</v>
      </c>
      <c r="BK200" s="54" t="s">
        <v>416</v>
      </c>
      <c r="BL200" s="54">
        <v>46041</v>
      </c>
      <c r="BM200" s="44">
        <v>46043</v>
      </c>
      <c r="BN200" s="44">
        <v>46223</v>
      </c>
      <c r="BO200" s="55" t="s">
        <v>362</v>
      </c>
      <c r="BP200" s="56" t="s">
        <v>101</v>
      </c>
      <c r="BQ200" s="57">
        <v>20266820001083</v>
      </c>
      <c r="BR200" s="56">
        <v>5</v>
      </c>
    </row>
    <row r="201" spans="1:71" ht="51" customHeight="1" x14ac:dyDescent="0.2">
      <c r="A201">
        <v>197</v>
      </c>
      <c r="B201" s="40" t="s">
        <v>1285</v>
      </c>
      <c r="C201" s="40" t="s">
        <v>937</v>
      </c>
      <c r="D201" s="44">
        <v>46039</v>
      </c>
      <c r="E201" s="59" t="s">
        <v>938</v>
      </c>
      <c r="F201" s="40" t="s">
        <v>82</v>
      </c>
      <c r="G201" s="40" t="s">
        <v>83</v>
      </c>
      <c r="H201" s="40" t="s">
        <v>1286</v>
      </c>
      <c r="I201" s="40" t="s">
        <v>940</v>
      </c>
      <c r="J201" s="40">
        <v>147855</v>
      </c>
      <c r="K201" s="40">
        <v>65988</v>
      </c>
      <c r="L201" s="40" t="s">
        <v>1287</v>
      </c>
      <c r="M201" s="40" t="s">
        <v>87</v>
      </c>
      <c r="N201" s="43">
        <v>93340755</v>
      </c>
      <c r="O201" s="40">
        <v>9</v>
      </c>
      <c r="P201" s="40"/>
      <c r="Q201" s="40"/>
      <c r="R201" s="40"/>
      <c r="S201" s="40"/>
      <c r="T201" s="40"/>
      <c r="U201" s="40"/>
      <c r="V201" s="40"/>
      <c r="W201" s="40"/>
      <c r="X201" s="40" t="s">
        <v>942</v>
      </c>
      <c r="Y201" s="44">
        <v>46040</v>
      </c>
      <c r="Z201" s="44">
        <v>46044</v>
      </c>
      <c r="AA201" s="44">
        <v>46224</v>
      </c>
      <c r="AB201" s="40">
        <v>180</v>
      </c>
      <c r="AC201" s="45">
        <f t="shared" si="15"/>
        <v>6</v>
      </c>
      <c r="AD201" s="46">
        <v>12876000</v>
      </c>
      <c r="AE201" s="47">
        <f t="shared" si="16"/>
        <v>2146000</v>
      </c>
      <c r="AF201" s="48" t="s">
        <v>89</v>
      </c>
      <c r="AG201" s="49">
        <v>89</v>
      </c>
      <c r="AH201" s="44">
        <v>46028</v>
      </c>
      <c r="AI201" s="49">
        <v>103</v>
      </c>
      <c r="AJ201" s="44">
        <v>46041</v>
      </c>
      <c r="AK201" s="49" t="s">
        <v>709</v>
      </c>
      <c r="AL201" s="49" t="str">
        <f>IFERROR((VLOOKUP($AK201,[2]T_Datos!$B$3:$D$35,2,FALSE)),"Por favor diligenciar")</f>
        <v>Mitigación del Riesgo en Rafael Uribe Uribe </v>
      </c>
      <c r="AM201" s="49" t="str">
        <f>IFERROR((VLOOKUP($AK201,[2]T_Datos!$B$3:$D$35,3,FALSE)),"Por favor diligenciar")</f>
        <v>O230117459920242768 </v>
      </c>
      <c r="AN201" s="49"/>
      <c r="AO201" s="49"/>
      <c r="AP201" s="44"/>
      <c r="AQ201" s="49"/>
      <c r="AR201" s="44"/>
      <c r="AS201" s="49"/>
      <c r="AT201" s="50"/>
      <c r="AU201" s="49"/>
      <c r="AV201" s="44"/>
      <c r="AW201" s="49"/>
      <c r="AX201" s="45">
        <f t="shared" si="17"/>
        <v>6</v>
      </c>
      <c r="AY201" s="45">
        <f t="shared" si="18"/>
        <v>180</v>
      </c>
      <c r="AZ201" s="51">
        <f t="shared" si="19"/>
        <v>12876000</v>
      </c>
      <c r="BA201" s="40" t="s">
        <v>129</v>
      </c>
      <c r="BB201" s="52" t="s">
        <v>707</v>
      </c>
      <c r="BC201" s="49" t="s">
        <v>720</v>
      </c>
      <c r="BD201" s="49" t="s">
        <v>94</v>
      </c>
      <c r="BE201" s="49" t="s">
        <v>95</v>
      </c>
      <c r="BF201" s="40" t="s">
        <v>943</v>
      </c>
      <c r="BG201" s="49"/>
      <c r="BH201" s="49"/>
      <c r="BI201" s="53" t="s">
        <v>944</v>
      </c>
      <c r="BJ201" s="54">
        <v>46043</v>
      </c>
      <c r="BK201" s="54" t="s">
        <v>416</v>
      </c>
      <c r="BL201" s="54">
        <v>46041</v>
      </c>
      <c r="BM201" s="44">
        <v>46044</v>
      </c>
      <c r="BN201" s="44">
        <v>46224</v>
      </c>
      <c r="BO201" s="55" t="s">
        <v>362</v>
      </c>
      <c r="BP201" s="56" t="s">
        <v>101</v>
      </c>
      <c r="BQ201" s="57">
        <v>20266820001083</v>
      </c>
      <c r="BR201" s="56">
        <v>5</v>
      </c>
    </row>
    <row r="202" spans="1:71" ht="51" customHeight="1" x14ac:dyDescent="0.2">
      <c r="A202">
        <v>198</v>
      </c>
      <c r="B202" s="40" t="s">
        <v>1288</v>
      </c>
      <c r="C202" s="40" t="s">
        <v>937</v>
      </c>
      <c r="D202" s="44">
        <v>46039</v>
      </c>
      <c r="E202" s="59" t="s">
        <v>938</v>
      </c>
      <c r="F202" s="40" t="s">
        <v>82</v>
      </c>
      <c r="G202" s="40" t="s">
        <v>83</v>
      </c>
      <c r="H202" s="40" t="s">
        <v>1289</v>
      </c>
      <c r="I202" s="40" t="s">
        <v>940</v>
      </c>
      <c r="J202" s="40">
        <v>147855</v>
      </c>
      <c r="K202" s="40">
        <v>65988</v>
      </c>
      <c r="L202" s="40" t="s">
        <v>1290</v>
      </c>
      <c r="M202" s="40" t="s">
        <v>87</v>
      </c>
      <c r="N202" s="43">
        <v>19396761</v>
      </c>
      <c r="O202" s="40">
        <v>5</v>
      </c>
      <c r="P202" s="40"/>
      <c r="Q202" s="40"/>
      <c r="R202" s="40"/>
      <c r="S202" s="40"/>
      <c r="T202" s="40"/>
      <c r="U202" s="40"/>
      <c r="V202" s="40"/>
      <c r="W202" s="40"/>
      <c r="X202" s="40" t="s">
        <v>942</v>
      </c>
      <c r="Y202" s="44">
        <v>46039</v>
      </c>
      <c r="Z202" s="44">
        <v>46044</v>
      </c>
      <c r="AA202" s="44">
        <v>46224</v>
      </c>
      <c r="AB202" s="40">
        <v>180</v>
      </c>
      <c r="AC202" s="45">
        <f t="shared" si="15"/>
        <v>6</v>
      </c>
      <c r="AD202" s="46">
        <v>12876000</v>
      </c>
      <c r="AE202" s="47">
        <f t="shared" si="16"/>
        <v>2146000</v>
      </c>
      <c r="AF202" s="48" t="s">
        <v>89</v>
      </c>
      <c r="AG202" s="49">
        <v>89</v>
      </c>
      <c r="AH202" s="44">
        <v>46028</v>
      </c>
      <c r="AI202" s="49">
        <v>104</v>
      </c>
      <c r="AJ202" s="44">
        <v>46041</v>
      </c>
      <c r="AK202" s="49" t="s">
        <v>709</v>
      </c>
      <c r="AL202" s="49" t="str">
        <f>IFERROR((VLOOKUP($AK202,[2]T_Datos!$B$3:$D$35,2,FALSE)),"Por favor diligenciar")</f>
        <v>Mitigación del Riesgo en Rafael Uribe Uribe </v>
      </c>
      <c r="AM202" s="49" t="str">
        <f>IFERROR((VLOOKUP($AK202,[2]T_Datos!$B$3:$D$35,3,FALSE)),"Por favor diligenciar")</f>
        <v>O230117459920242768 </v>
      </c>
      <c r="AN202" s="49"/>
      <c r="AO202" s="49"/>
      <c r="AP202" s="44"/>
      <c r="AQ202" s="49"/>
      <c r="AR202" s="44"/>
      <c r="AS202" s="49"/>
      <c r="AT202" s="50"/>
      <c r="AU202" s="49"/>
      <c r="AV202" s="44"/>
      <c r="AW202" s="49"/>
      <c r="AX202" s="45">
        <f t="shared" si="17"/>
        <v>6</v>
      </c>
      <c r="AY202" s="45">
        <f t="shared" si="18"/>
        <v>180</v>
      </c>
      <c r="AZ202" s="51">
        <f t="shared" si="19"/>
        <v>12876000</v>
      </c>
      <c r="BA202" s="40" t="s">
        <v>129</v>
      </c>
      <c r="BB202" s="52" t="s">
        <v>707</v>
      </c>
      <c r="BC202" s="49" t="s">
        <v>720</v>
      </c>
      <c r="BD202" s="49" t="s">
        <v>94</v>
      </c>
      <c r="BE202" s="49" t="s">
        <v>95</v>
      </c>
      <c r="BF202" s="40" t="s">
        <v>943</v>
      </c>
      <c r="BG202" s="49"/>
      <c r="BH202" s="49"/>
      <c r="BI202" s="53" t="s">
        <v>944</v>
      </c>
      <c r="BJ202" s="54">
        <v>46044</v>
      </c>
      <c r="BK202" s="54" t="s">
        <v>416</v>
      </c>
      <c r="BL202" s="54">
        <v>46041</v>
      </c>
      <c r="BM202" s="44">
        <v>46044</v>
      </c>
      <c r="BN202" s="44">
        <v>46224</v>
      </c>
      <c r="BO202" s="55" t="s">
        <v>362</v>
      </c>
      <c r="BP202" s="56" t="s">
        <v>101</v>
      </c>
      <c r="BQ202" s="57">
        <v>20266820001083</v>
      </c>
      <c r="BR202" s="56">
        <v>5</v>
      </c>
    </row>
    <row r="203" spans="1:71" ht="51" customHeight="1" x14ac:dyDescent="0.2">
      <c r="A203" s="107">
        <v>199</v>
      </c>
      <c r="B203" s="40" t="s">
        <v>1291</v>
      </c>
      <c r="C203" s="40" t="s">
        <v>937</v>
      </c>
      <c r="D203" s="44">
        <v>46039</v>
      </c>
      <c r="E203" s="59" t="s">
        <v>938</v>
      </c>
      <c r="F203" s="40" t="s">
        <v>82</v>
      </c>
      <c r="G203" s="40" t="s">
        <v>83</v>
      </c>
      <c r="H203" s="40" t="s">
        <v>1292</v>
      </c>
      <c r="I203" s="40" t="s">
        <v>940</v>
      </c>
      <c r="J203" s="40">
        <v>147855</v>
      </c>
      <c r="K203" s="40">
        <v>65988</v>
      </c>
      <c r="L203" s="40" t="s">
        <v>1293</v>
      </c>
      <c r="M203" s="40" t="s">
        <v>87</v>
      </c>
      <c r="N203" s="43">
        <v>52010927</v>
      </c>
      <c r="O203" s="40">
        <v>4</v>
      </c>
      <c r="P203" s="40"/>
      <c r="Q203" s="40"/>
      <c r="R203" s="40"/>
      <c r="S203" s="40"/>
      <c r="T203" s="40"/>
      <c r="U203" s="40"/>
      <c r="V203" s="40"/>
      <c r="W203" s="40"/>
      <c r="X203" s="40" t="s">
        <v>942</v>
      </c>
      <c r="Y203" s="44">
        <v>46039</v>
      </c>
      <c r="Z203" s="44">
        <v>46072</v>
      </c>
      <c r="AA203" s="44">
        <v>46252</v>
      </c>
      <c r="AB203" s="40">
        <v>180</v>
      </c>
      <c r="AC203" s="45">
        <f t="shared" si="15"/>
        <v>6</v>
      </c>
      <c r="AD203" s="46">
        <v>12876000</v>
      </c>
      <c r="AE203" s="47">
        <f t="shared" si="16"/>
        <v>2146000</v>
      </c>
      <c r="AF203" s="48" t="s">
        <v>89</v>
      </c>
      <c r="AG203" s="49">
        <v>89</v>
      </c>
      <c r="AH203" s="44">
        <v>46028</v>
      </c>
      <c r="AI203" s="49">
        <v>106</v>
      </c>
      <c r="AJ203" s="44">
        <v>46041</v>
      </c>
      <c r="AK203" s="49" t="s">
        <v>709</v>
      </c>
      <c r="AL203" s="49" t="str">
        <f>IFERROR((VLOOKUP($AK203,[2]T_Datos!$B$3:$D$35,2,FALSE)),"Por favor diligenciar")</f>
        <v>Mitigación del Riesgo en Rafael Uribe Uribe </v>
      </c>
      <c r="AM203" s="49" t="str">
        <f>IFERROR((VLOOKUP($AK203,[2]T_Datos!$B$3:$D$35,3,FALSE)),"Por favor diligenciar")</f>
        <v>O230117459920242768 </v>
      </c>
      <c r="AN203" s="49"/>
      <c r="AO203" s="49"/>
      <c r="AP203" s="44"/>
      <c r="AQ203" s="49"/>
      <c r="AR203" s="44"/>
      <c r="AS203" s="49"/>
      <c r="AT203" s="50"/>
      <c r="AU203" s="49"/>
      <c r="AV203" s="44"/>
      <c r="AW203" s="49"/>
      <c r="AX203" s="45">
        <f t="shared" si="17"/>
        <v>6</v>
      </c>
      <c r="AY203" s="45">
        <f t="shared" si="18"/>
        <v>180</v>
      </c>
      <c r="AZ203" s="51">
        <f t="shared" si="19"/>
        <v>12876000</v>
      </c>
      <c r="BA203" s="40" t="s">
        <v>129</v>
      </c>
      <c r="BB203" s="52" t="s">
        <v>707</v>
      </c>
      <c r="BC203" s="49" t="s">
        <v>720</v>
      </c>
      <c r="BD203" s="49" t="s">
        <v>94</v>
      </c>
      <c r="BE203" s="49" t="s">
        <v>95</v>
      </c>
      <c r="BF203" s="40" t="s">
        <v>943</v>
      </c>
      <c r="BG203" s="49"/>
      <c r="BH203" s="49"/>
      <c r="BI203" s="53" t="s">
        <v>944</v>
      </c>
      <c r="BJ203" s="54">
        <v>46042</v>
      </c>
      <c r="BK203" s="54" t="s">
        <v>416</v>
      </c>
      <c r="BL203" s="54">
        <v>46039</v>
      </c>
      <c r="BM203" s="44">
        <v>46072</v>
      </c>
      <c r="BN203" s="44">
        <v>46252</v>
      </c>
      <c r="BO203" s="55" t="s">
        <v>362</v>
      </c>
      <c r="BP203" s="56" t="s">
        <v>101</v>
      </c>
      <c r="BQ203" s="57">
        <v>20266820001083</v>
      </c>
      <c r="BR203" s="56">
        <v>5</v>
      </c>
    </row>
    <row r="204" spans="1:71" ht="51" customHeight="1" x14ac:dyDescent="0.2">
      <c r="A204">
        <v>200</v>
      </c>
      <c r="B204" s="40" t="s">
        <v>1294</v>
      </c>
      <c r="C204" s="40" t="s">
        <v>826</v>
      </c>
      <c r="D204" s="41">
        <v>46037</v>
      </c>
      <c r="E204" s="42" t="s">
        <v>827</v>
      </c>
      <c r="F204" s="40" t="s">
        <v>82</v>
      </c>
      <c r="G204" s="40" t="s">
        <v>83</v>
      </c>
      <c r="H204" s="40" t="s">
        <v>1295</v>
      </c>
      <c r="I204" s="40" t="s">
        <v>829</v>
      </c>
      <c r="J204" s="40">
        <v>151404</v>
      </c>
      <c r="K204" s="40">
        <v>69032</v>
      </c>
      <c r="L204" s="40" t="s">
        <v>1296</v>
      </c>
      <c r="M204" s="40" t="s">
        <v>87</v>
      </c>
      <c r="N204" s="43">
        <v>52271650</v>
      </c>
      <c r="O204" s="40">
        <v>9</v>
      </c>
      <c r="P204" s="40"/>
      <c r="Q204" s="40"/>
      <c r="R204" s="40"/>
      <c r="S204" s="40"/>
      <c r="T204" s="40"/>
      <c r="U204" s="40"/>
      <c r="V204" s="40"/>
      <c r="W204" s="40"/>
      <c r="X204" s="40" t="s">
        <v>831</v>
      </c>
      <c r="Y204" s="44">
        <v>46039</v>
      </c>
      <c r="Z204" s="44">
        <v>46063</v>
      </c>
      <c r="AA204" s="44">
        <v>46365</v>
      </c>
      <c r="AB204" s="40">
        <v>300</v>
      </c>
      <c r="AC204" s="45">
        <f t="shared" si="15"/>
        <v>10</v>
      </c>
      <c r="AD204" s="46">
        <v>62000000</v>
      </c>
      <c r="AE204" s="47">
        <f t="shared" si="16"/>
        <v>6200000</v>
      </c>
      <c r="AF204" s="48" t="s">
        <v>89</v>
      </c>
      <c r="AG204" s="49">
        <v>135</v>
      </c>
      <c r="AH204" s="44">
        <v>46030</v>
      </c>
      <c r="AI204" s="49">
        <v>815</v>
      </c>
      <c r="AJ204" s="44">
        <v>46055</v>
      </c>
      <c r="AK204" s="49" t="s">
        <v>832</v>
      </c>
      <c r="AL204" s="49" t="str">
        <f>IFERROR((VLOOKUP($AK204,[2]T_Datos!$B$3:$D$35,2,FALSE)),"Por favor diligenciar")</f>
        <v>Rafael Uribe Uribe saludable y con bienestar </v>
      </c>
      <c r="AM204" s="49" t="str">
        <f>IFERROR((VLOOKUP($AK204,[2]T_Datos!$B$3:$D$35,3,FALSE)),"Por favor diligenciar")</f>
        <v>O230117459920242557 </v>
      </c>
      <c r="AN204" s="49"/>
      <c r="AO204" s="49"/>
      <c r="AP204" s="44"/>
      <c r="AQ204" s="49"/>
      <c r="AR204" s="44"/>
      <c r="AS204" s="49"/>
      <c r="AT204" s="50"/>
      <c r="AU204" s="49"/>
      <c r="AV204" s="44"/>
      <c r="AW204" s="49"/>
      <c r="AX204" s="45">
        <f t="shared" si="17"/>
        <v>10</v>
      </c>
      <c r="AY204" s="45">
        <f t="shared" si="18"/>
        <v>300</v>
      </c>
      <c r="AZ204" s="51">
        <f t="shared" si="19"/>
        <v>62000000</v>
      </c>
      <c r="BA204" s="40" t="s">
        <v>91</v>
      </c>
      <c r="BB204" s="52" t="s">
        <v>833</v>
      </c>
      <c r="BC204" s="49" t="s">
        <v>834</v>
      </c>
      <c r="BD204" s="49" t="s">
        <v>94</v>
      </c>
      <c r="BE204" s="49" t="s">
        <v>95</v>
      </c>
      <c r="BF204" s="40" t="s">
        <v>835</v>
      </c>
      <c r="BG204" s="49"/>
      <c r="BH204" s="49"/>
      <c r="BI204" s="53" t="s">
        <v>836</v>
      </c>
      <c r="BJ204" s="54">
        <v>46041</v>
      </c>
      <c r="BK204" s="54" t="s">
        <v>354</v>
      </c>
      <c r="BL204" s="54">
        <v>46042</v>
      </c>
      <c r="BM204" s="44">
        <v>46063</v>
      </c>
      <c r="BN204" s="44">
        <v>46365</v>
      </c>
      <c r="BO204" s="55" t="s">
        <v>100</v>
      </c>
      <c r="BP204" s="56" t="s">
        <v>101</v>
      </c>
      <c r="BQ204" s="57">
        <v>20266820001133</v>
      </c>
      <c r="BR204" s="56">
        <v>3</v>
      </c>
      <c r="BS204" s="64"/>
    </row>
    <row r="205" spans="1:71" ht="51" customHeight="1" x14ac:dyDescent="0.2">
      <c r="A205">
        <v>201</v>
      </c>
      <c r="B205" s="40" t="s">
        <v>1297</v>
      </c>
      <c r="C205" s="40" t="s">
        <v>826</v>
      </c>
      <c r="D205" s="41">
        <v>46037</v>
      </c>
      <c r="E205" s="42" t="s">
        <v>827</v>
      </c>
      <c r="F205" s="40" t="s">
        <v>82</v>
      </c>
      <c r="G205" s="40" t="s">
        <v>83</v>
      </c>
      <c r="H205" s="40" t="s">
        <v>1298</v>
      </c>
      <c r="I205" s="40" t="s">
        <v>829</v>
      </c>
      <c r="J205" s="40">
        <v>151404</v>
      </c>
      <c r="K205" s="40">
        <v>69032</v>
      </c>
      <c r="L205" s="40" t="s">
        <v>1299</v>
      </c>
      <c r="M205" s="40" t="s">
        <v>87</v>
      </c>
      <c r="N205" s="43">
        <v>52443329</v>
      </c>
      <c r="O205" s="40">
        <v>8</v>
      </c>
      <c r="P205" s="40"/>
      <c r="Q205" s="40"/>
      <c r="R205" s="40"/>
      <c r="S205" s="40"/>
      <c r="T205" s="40"/>
      <c r="U205" s="40"/>
      <c r="V205" s="40"/>
      <c r="W205" s="40"/>
      <c r="X205" s="40" t="s">
        <v>831</v>
      </c>
      <c r="Y205" s="44">
        <v>46039</v>
      </c>
      <c r="Z205" s="44">
        <v>46063</v>
      </c>
      <c r="AA205" s="44">
        <v>46365</v>
      </c>
      <c r="AB205" s="40">
        <v>300</v>
      </c>
      <c r="AC205" s="45">
        <f t="shared" si="15"/>
        <v>10</v>
      </c>
      <c r="AD205" s="46">
        <v>62000000</v>
      </c>
      <c r="AE205" s="47">
        <f t="shared" si="16"/>
        <v>6200000</v>
      </c>
      <c r="AF205" s="48" t="s">
        <v>89</v>
      </c>
      <c r="AG205" s="49">
        <v>135</v>
      </c>
      <c r="AH205" s="44">
        <v>46030</v>
      </c>
      <c r="AI205" s="49">
        <v>814</v>
      </c>
      <c r="AJ205" s="44">
        <v>46055</v>
      </c>
      <c r="AK205" s="49" t="s">
        <v>832</v>
      </c>
      <c r="AL205" s="49" t="str">
        <f>IFERROR((VLOOKUP($AK205,[2]T_Datos!$B$3:$D$35,2,FALSE)),"Por favor diligenciar")</f>
        <v>Rafael Uribe Uribe saludable y con bienestar </v>
      </c>
      <c r="AM205" s="49" t="str">
        <f>IFERROR((VLOOKUP($AK205,[2]T_Datos!$B$3:$D$35,3,FALSE)),"Por favor diligenciar")</f>
        <v>O230117459920242557 </v>
      </c>
      <c r="AN205" s="49"/>
      <c r="AO205" s="49"/>
      <c r="AP205" s="44"/>
      <c r="AQ205" s="49"/>
      <c r="AR205" s="44"/>
      <c r="AS205" s="49"/>
      <c r="AT205" s="50"/>
      <c r="AU205" s="49"/>
      <c r="AV205" s="44"/>
      <c r="AW205" s="49"/>
      <c r="AX205" s="45">
        <f t="shared" si="17"/>
        <v>10</v>
      </c>
      <c r="AY205" s="45">
        <f t="shared" si="18"/>
        <v>300</v>
      </c>
      <c r="AZ205" s="51">
        <f t="shared" si="19"/>
        <v>62000000</v>
      </c>
      <c r="BA205" s="40" t="s">
        <v>91</v>
      </c>
      <c r="BB205" s="52" t="s">
        <v>833</v>
      </c>
      <c r="BC205" s="49" t="s">
        <v>834</v>
      </c>
      <c r="BD205" s="49" t="s">
        <v>94</v>
      </c>
      <c r="BE205" s="49" t="s">
        <v>95</v>
      </c>
      <c r="BF205" s="40" t="s">
        <v>835</v>
      </c>
      <c r="BG205" s="49"/>
      <c r="BH205" s="49"/>
      <c r="BI205" s="53" t="s">
        <v>836</v>
      </c>
      <c r="BJ205" s="54">
        <v>46041</v>
      </c>
      <c r="BK205" s="54" t="s">
        <v>354</v>
      </c>
      <c r="BL205" s="54">
        <v>46041</v>
      </c>
      <c r="BM205" s="44">
        <v>46063</v>
      </c>
      <c r="BN205" s="44">
        <v>46365</v>
      </c>
      <c r="BO205" s="55" t="s">
        <v>100</v>
      </c>
      <c r="BP205" s="56" t="s">
        <v>101</v>
      </c>
      <c r="BQ205" s="57">
        <v>20266820001133</v>
      </c>
      <c r="BR205" s="56">
        <v>3</v>
      </c>
    </row>
    <row r="206" spans="1:71" ht="51" customHeight="1" x14ac:dyDescent="0.2">
      <c r="A206" s="107">
        <v>202</v>
      </c>
      <c r="B206" s="40" t="s">
        <v>1300</v>
      </c>
      <c r="C206" s="40" t="s">
        <v>826</v>
      </c>
      <c r="D206" s="41">
        <v>46037</v>
      </c>
      <c r="E206" s="42" t="s">
        <v>827</v>
      </c>
      <c r="F206" s="40" t="s">
        <v>82</v>
      </c>
      <c r="G206" s="40" t="s">
        <v>83</v>
      </c>
      <c r="H206" s="40" t="s">
        <v>1301</v>
      </c>
      <c r="I206" s="40" t="s">
        <v>829</v>
      </c>
      <c r="J206" s="40">
        <v>151404</v>
      </c>
      <c r="K206" s="40">
        <v>69032</v>
      </c>
      <c r="L206" s="40" t="s">
        <v>1302</v>
      </c>
      <c r="M206" s="40" t="s">
        <v>87</v>
      </c>
      <c r="N206" s="43">
        <v>1023005524</v>
      </c>
      <c r="O206" s="40">
        <v>5</v>
      </c>
      <c r="P206" s="40"/>
      <c r="Q206" s="40"/>
      <c r="R206" s="40"/>
      <c r="S206" s="40"/>
      <c r="T206" s="40"/>
      <c r="U206" s="40"/>
      <c r="V206" s="40"/>
      <c r="W206" s="40"/>
      <c r="X206" s="40" t="s">
        <v>831</v>
      </c>
      <c r="Y206" s="44">
        <v>46039</v>
      </c>
      <c r="Z206" s="44">
        <v>46071</v>
      </c>
      <c r="AA206" s="44">
        <v>46373</v>
      </c>
      <c r="AB206" s="40">
        <v>300</v>
      </c>
      <c r="AC206" s="45">
        <f t="shared" si="15"/>
        <v>10</v>
      </c>
      <c r="AD206" s="46">
        <v>62000000</v>
      </c>
      <c r="AE206" s="47">
        <f t="shared" si="16"/>
        <v>6200000</v>
      </c>
      <c r="AF206" s="48" t="s">
        <v>89</v>
      </c>
      <c r="AG206" s="49">
        <v>135</v>
      </c>
      <c r="AH206" s="44">
        <v>46030</v>
      </c>
      <c r="AI206" s="49">
        <v>197</v>
      </c>
      <c r="AJ206" s="44">
        <v>46044</v>
      </c>
      <c r="AK206" s="49" t="s">
        <v>832</v>
      </c>
      <c r="AL206" s="49" t="str">
        <f>IFERROR((VLOOKUP($AK206,[2]T_Datos!$B$3:$D$35,2,FALSE)),"Por favor diligenciar")</f>
        <v>Rafael Uribe Uribe saludable y con bienestar </v>
      </c>
      <c r="AM206" s="49" t="str">
        <f>IFERROR((VLOOKUP($AK206,[2]T_Datos!$B$3:$D$35,3,FALSE)),"Por favor diligenciar")</f>
        <v>O230117459920242557 </v>
      </c>
      <c r="AN206" s="49"/>
      <c r="AO206" s="49"/>
      <c r="AP206" s="44"/>
      <c r="AQ206" s="49"/>
      <c r="AR206" s="44"/>
      <c r="AS206" s="49"/>
      <c r="AT206" s="50"/>
      <c r="AU206" s="49"/>
      <c r="AV206" s="44"/>
      <c r="AW206" s="49"/>
      <c r="AX206" s="45">
        <f t="shared" si="17"/>
        <v>10</v>
      </c>
      <c r="AY206" s="45">
        <f t="shared" si="18"/>
        <v>300</v>
      </c>
      <c r="AZ206" s="51">
        <f t="shared" si="19"/>
        <v>62000000</v>
      </c>
      <c r="BA206" s="40" t="s">
        <v>91</v>
      </c>
      <c r="BB206" s="52" t="s">
        <v>833</v>
      </c>
      <c r="BC206" s="49" t="s">
        <v>834</v>
      </c>
      <c r="BD206" s="49" t="s">
        <v>94</v>
      </c>
      <c r="BE206" s="49" t="s">
        <v>95</v>
      </c>
      <c r="BF206" s="40" t="s">
        <v>835</v>
      </c>
      <c r="BG206" s="49"/>
      <c r="BH206" s="49"/>
      <c r="BI206" s="53" t="s">
        <v>836</v>
      </c>
      <c r="BJ206" s="54">
        <v>46041</v>
      </c>
      <c r="BK206" s="54" t="s">
        <v>354</v>
      </c>
      <c r="BL206" s="54">
        <v>46041</v>
      </c>
      <c r="BM206" s="44">
        <v>46071</v>
      </c>
      <c r="BN206" s="44">
        <v>46373</v>
      </c>
      <c r="BO206" s="55" t="s">
        <v>100</v>
      </c>
      <c r="BP206" s="56" t="s">
        <v>101</v>
      </c>
      <c r="BQ206" s="57">
        <v>20266820001133</v>
      </c>
      <c r="BR206" s="56">
        <v>3</v>
      </c>
    </row>
    <row r="207" spans="1:71" ht="51" customHeight="1" x14ac:dyDescent="0.2">
      <c r="A207">
        <v>203</v>
      </c>
      <c r="B207" s="40" t="s">
        <v>1303</v>
      </c>
      <c r="C207" s="40" t="s">
        <v>826</v>
      </c>
      <c r="D207" s="41">
        <v>46037</v>
      </c>
      <c r="E207" s="42" t="s">
        <v>827</v>
      </c>
      <c r="F207" s="40" t="s">
        <v>82</v>
      </c>
      <c r="G207" s="40" t="s">
        <v>83</v>
      </c>
      <c r="H207" s="40" t="s">
        <v>1304</v>
      </c>
      <c r="I207" s="40" t="s">
        <v>829</v>
      </c>
      <c r="J207" s="40">
        <v>151404</v>
      </c>
      <c r="K207" s="40">
        <v>69032</v>
      </c>
      <c r="L207" s="40" t="s">
        <v>1305</v>
      </c>
      <c r="M207" s="40" t="s">
        <v>87</v>
      </c>
      <c r="N207" s="43">
        <v>52909059</v>
      </c>
      <c r="O207" s="40">
        <v>6</v>
      </c>
      <c r="P207" s="40"/>
      <c r="Q207" s="40"/>
      <c r="R207" s="40"/>
      <c r="S207" s="40"/>
      <c r="T207" s="40"/>
      <c r="U207" s="40"/>
      <c r="V207" s="40"/>
      <c r="W207" s="40"/>
      <c r="X207" s="40" t="s">
        <v>831</v>
      </c>
      <c r="Y207" s="44">
        <v>46039</v>
      </c>
      <c r="Z207" s="44">
        <v>46071</v>
      </c>
      <c r="AA207" s="44">
        <v>46373</v>
      </c>
      <c r="AB207" s="40">
        <v>300</v>
      </c>
      <c r="AC207" s="45">
        <f t="shared" si="15"/>
        <v>10</v>
      </c>
      <c r="AD207" s="46">
        <v>62000000</v>
      </c>
      <c r="AE207" s="47">
        <f t="shared" si="16"/>
        <v>6200000</v>
      </c>
      <c r="AF207" s="48" t="s">
        <v>89</v>
      </c>
      <c r="AG207" s="49">
        <v>135</v>
      </c>
      <c r="AH207" s="44">
        <v>46030</v>
      </c>
      <c r="AI207" s="49">
        <v>196</v>
      </c>
      <c r="AJ207" s="44">
        <v>46044</v>
      </c>
      <c r="AK207" s="49" t="s">
        <v>832</v>
      </c>
      <c r="AL207" s="49" t="str">
        <f>IFERROR((VLOOKUP($AK207,[2]T_Datos!$B$3:$D$35,2,FALSE)),"Por favor diligenciar")</f>
        <v>Rafael Uribe Uribe saludable y con bienestar </v>
      </c>
      <c r="AM207" s="49" t="str">
        <f>IFERROR((VLOOKUP($AK207,[2]T_Datos!$B$3:$D$35,3,FALSE)),"Por favor diligenciar")</f>
        <v>O230117459920242557 </v>
      </c>
      <c r="AN207" s="49"/>
      <c r="AO207" s="49"/>
      <c r="AP207" s="44"/>
      <c r="AQ207" s="49"/>
      <c r="AR207" s="44"/>
      <c r="AS207" s="49"/>
      <c r="AT207" s="50"/>
      <c r="AU207" s="49"/>
      <c r="AV207" s="44"/>
      <c r="AW207" s="49"/>
      <c r="AX207" s="45">
        <f t="shared" si="17"/>
        <v>10</v>
      </c>
      <c r="AY207" s="45">
        <f t="shared" si="18"/>
        <v>300</v>
      </c>
      <c r="AZ207" s="51">
        <f t="shared" si="19"/>
        <v>62000000</v>
      </c>
      <c r="BA207" s="40" t="s">
        <v>91</v>
      </c>
      <c r="BB207" s="52" t="s">
        <v>833</v>
      </c>
      <c r="BC207" s="49" t="s">
        <v>834</v>
      </c>
      <c r="BD207" s="49" t="s">
        <v>94</v>
      </c>
      <c r="BE207" s="49" t="s">
        <v>95</v>
      </c>
      <c r="BF207" s="40" t="s">
        <v>835</v>
      </c>
      <c r="BG207" s="49"/>
      <c r="BH207" s="49"/>
      <c r="BI207" s="53" t="s">
        <v>836</v>
      </c>
      <c r="BJ207" s="54">
        <v>46042</v>
      </c>
      <c r="BK207" s="54" t="s">
        <v>354</v>
      </c>
      <c r="BL207" s="54">
        <v>46041</v>
      </c>
      <c r="BM207" s="44">
        <v>46071</v>
      </c>
      <c r="BN207" s="44">
        <v>46373</v>
      </c>
      <c r="BO207" s="55" t="s">
        <v>100</v>
      </c>
      <c r="BP207" s="56" t="s">
        <v>101</v>
      </c>
      <c r="BQ207" s="57">
        <v>20266820001133</v>
      </c>
      <c r="BR207" s="56">
        <v>3</v>
      </c>
    </row>
    <row r="208" spans="1:71" ht="51" customHeight="1" x14ac:dyDescent="0.2">
      <c r="A208">
        <v>204</v>
      </c>
      <c r="B208" s="40" t="s">
        <v>1306</v>
      </c>
      <c r="C208" s="40" t="s">
        <v>826</v>
      </c>
      <c r="D208" s="41">
        <v>46037</v>
      </c>
      <c r="E208" s="42" t="s">
        <v>827</v>
      </c>
      <c r="F208" s="40" t="s">
        <v>82</v>
      </c>
      <c r="G208" s="40" t="s">
        <v>83</v>
      </c>
      <c r="H208" s="40" t="s">
        <v>1307</v>
      </c>
      <c r="I208" s="40" t="s">
        <v>829</v>
      </c>
      <c r="J208" s="40">
        <v>151404</v>
      </c>
      <c r="K208" s="40">
        <v>69032</v>
      </c>
      <c r="L208" s="40" t="s">
        <v>1308</v>
      </c>
      <c r="M208" s="40" t="s">
        <v>87</v>
      </c>
      <c r="N208" s="43">
        <v>1013616944</v>
      </c>
      <c r="O208" s="40">
        <v>0</v>
      </c>
      <c r="P208" s="40"/>
      <c r="Q208" s="40"/>
      <c r="R208" s="40"/>
      <c r="S208" s="40"/>
      <c r="T208" s="40"/>
      <c r="U208" s="40"/>
      <c r="V208" s="40"/>
      <c r="W208" s="40"/>
      <c r="X208" s="40" t="s">
        <v>831</v>
      </c>
      <c r="Y208" s="44">
        <v>46039</v>
      </c>
      <c r="Z208" s="44">
        <v>46063</v>
      </c>
      <c r="AA208" s="44">
        <v>46365</v>
      </c>
      <c r="AB208" s="40">
        <v>300</v>
      </c>
      <c r="AC208" s="45">
        <f t="shared" si="15"/>
        <v>10</v>
      </c>
      <c r="AD208" s="46">
        <v>62000000</v>
      </c>
      <c r="AE208" s="47">
        <f t="shared" si="16"/>
        <v>6200000</v>
      </c>
      <c r="AF208" s="48" t="s">
        <v>89</v>
      </c>
      <c r="AG208" s="49">
        <v>135</v>
      </c>
      <c r="AH208" s="44">
        <v>46030</v>
      </c>
      <c r="AI208" s="49">
        <v>816</v>
      </c>
      <c r="AJ208" s="44">
        <v>46055</v>
      </c>
      <c r="AK208" s="49" t="s">
        <v>832</v>
      </c>
      <c r="AL208" s="49" t="str">
        <f>IFERROR((VLOOKUP($AK208,[2]T_Datos!$B$3:$D$35,2,FALSE)),"Por favor diligenciar")</f>
        <v>Rafael Uribe Uribe saludable y con bienestar </v>
      </c>
      <c r="AM208" s="49" t="str">
        <f>IFERROR((VLOOKUP($AK208,[2]T_Datos!$B$3:$D$35,3,FALSE)),"Por favor diligenciar")</f>
        <v>O230117459920242557 </v>
      </c>
      <c r="AN208" s="49"/>
      <c r="AO208" s="49"/>
      <c r="AP208" s="44"/>
      <c r="AQ208" s="49"/>
      <c r="AR208" s="44"/>
      <c r="AS208" s="49"/>
      <c r="AT208" s="50"/>
      <c r="AU208" s="49"/>
      <c r="AV208" s="44"/>
      <c r="AW208" s="49"/>
      <c r="AX208" s="45">
        <f t="shared" si="17"/>
        <v>10</v>
      </c>
      <c r="AY208" s="45">
        <f t="shared" si="18"/>
        <v>300</v>
      </c>
      <c r="AZ208" s="51">
        <f t="shared" si="19"/>
        <v>62000000</v>
      </c>
      <c r="BA208" s="40" t="s">
        <v>91</v>
      </c>
      <c r="BB208" s="52" t="s">
        <v>833</v>
      </c>
      <c r="BC208" s="49" t="s">
        <v>834</v>
      </c>
      <c r="BD208" s="49" t="s">
        <v>94</v>
      </c>
      <c r="BE208" s="49" t="s">
        <v>95</v>
      </c>
      <c r="BF208" s="40" t="s">
        <v>835</v>
      </c>
      <c r="BG208" s="49"/>
      <c r="BH208" s="49"/>
      <c r="BI208" s="53" t="s">
        <v>836</v>
      </c>
      <c r="BJ208" s="54">
        <v>46042</v>
      </c>
      <c r="BK208" s="54" t="s">
        <v>354</v>
      </c>
      <c r="BL208" s="54">
        <v>46041</v>
      </c>
      <c r="BM208" s="44">
        <v>46063</v>
      </c>
      <c r="BN208" s="44">
        <v>46365</v>
      </c>
      <c r="BO208" s="55" t="s">
        <v>100</v>
      </c>
      <c r="BP208" s="56" t="s">
        <v>101</v>
      </c>
      <c r="BQ208" s="57">
        <v>20266820001133</v>
      </c>
      <c r="BR208" s="56">
        <v>3</v>
      </c>
    </row>
    <row r="209" spans="1:71" ht="51" customHeight="1" x14ac:dyDescent="0.2">
      <c r="A209" s="107">
        <v>205</v>
      </c>
      <c r="B209" s="40" t="s">
        <v>1309</v>
      </c>
      <c r="C209" s="40" t="s">
        <v>826</v>
      </c>
      <c r="D209" s="41">
        <v>46037</v>
      </c>
      <c r="E209" s="42" t="s">
        <v>827</v>
      </c>
      <c r="F209" s="40" t="s">
        <v>82</v>
      </c>
      <c r="G209" s="40" t="s">
        <v>83</v>
      </c>
      <c r="H209" s="40" t="s">
        <v>1310</v>
      </c>
      <c r="I209" s="40" t="s">
        <v>829</v>
      </c>
      <c r="J209" s="40">
        <v>151404</v>
      </c>
      <c r="K209" s="40">
        <v>69032</v>
      </c>
      <c r="L209" s="40" t="s">
        <v>1311</v>
      </c>
      <c r="M209" s="40" t="s">
        <v>87</v>
      </c>
      <c r="N209" s="43">
        <v>1010183800</v>
      </c>
      <c r="O209" s="40">
        <v>8</v>
      </c>
      <c r="P209" s="40"/>
      <c r="Q209" s="40"/>
      <c r="R209" s="40"/>
      <c r="S209" s="40"/>
      <c r="T209" s="40"/>
      <c r="U209" s="40"/>
      <c r="V209" s="40"/>
      <c r="W209" s="40"/>
      <c r="X209" s="40" t="s">
        <v>831</v>
      </c>
      <c r="Y209" s="44">
        <v>46039</v>
      </c>
      <c r="Z209" s="44">
        <v>46063</v>
      </c>
      <c r="AA209" s="44">
        <v>46365</v>
      </c>
      <c r="AB209" s="40">
        <v>300</v>
      </c>
      <c r="AC209" s="45">
        <f t="shared" si="15"/>
        <v>10</v>
      </c>
      <c r="AD209" s="46">
        <v>62000000</v>
      </c>
      <c r="AE209" s="47">
        <f t="shared" si="16"/>
        <v>6200000</v>
      </c>
      <c r="AF209" s="48" t="s">
        <v>89</v>
      </c>
      <c r="AG209" s="49">
        <v>135</v>
      </c>
      <c r="AH209" s="44">
        <v>46030</v>
      </c>
      <c r="AI209" s="49">
        <v>813</v>
      </c>
      <c r="AJ209" s="44">
        <v>46055</v>
      </c>
      <c r="AK209" s="49" t="s">
        <v>832</v>
      </c>
      <c r="AL209" s="49" t="str">
        <f>IFERROR((VLOOKUP($AK209,[2]T_Datos!$B$3:$D$35,2,FALSE)),"Por favor diligenciar")</f>
        <v>Rafael Uribe Uribe saludable y con bienestar </v>
      </c>
      <c r="AM209" s="49" t="str">
        <f>IFERROR((VLOOKUP($AK209,[2]T_Datos!$B$3:$D$35,3,FALSE)),"Por favor diligenciar")</f>
        <v>O230117459920242557 </v>
      </c>
      <c r="AN209" s="49"/>
      <c r="AO209" s="49"/>
      <c r="AP209" s="44"/>
      <c r="AQ209" s="49"/>
      <c r="AR209" s="44"/>
      <c r="AS209" s="49"/>
      <c r="AT209" s="50"/>
      <c r="AU209" s="49"/>
      <c r="AV209" s="44"/>
      <c r="AW209" s="49"/>
      <c r="AX209" s="45">
        <f t="shared" si="17"/>
        <v>10</v>
      </c>
      <c r="AY209" s="45">
        <f t="shared" si="18"/>
        <v>300</v>
      </c>
      <c r="AZ209" s="51">
        <f t="shared" si="19"/>
        <v>62000000</v>
      </c>
      <c r="BA209" s="40" t="s">
        <v>91</v>
      </c>
      <c r="BB209" s="52" t="s">
        <v>833</v>
      </c>
      <c r="BC209" s="49" t="s">
        <v>834</v>
      </c>
      <c r="BD209" s="49" t="s">
        <v>94</v>
      </c>
      <c r="BE209" s="49" t="s">
        <v>95</v>
      </c>
      <c r="BF209" s="40" t="s">
        <v>835</v>
      </c>
      <c r="BG209" s="49"/>
      <c r="BH209" s="49"/>
      <c r="BI209" s="53" t="s">
        <v>836</v>
      </c>
      <c r="BJ209" s="54">
        <v>46042</v>
      </c>
      <c r="BK209" s="54" t="s">
        <v>354</v>
      </c>
      <c r="BL209" s="54">
        <v>46041</v>
      </c>
      <c r="BM209" s="44">
        <v>46063</v>
      </c>
      <c r="BN209" s="44">
        <v>46365</v>
      </c>
      <c r="BO209" s="55" t="s">
        <v>100</v>
      </c>
      <c r="BP209" s="56" t="s">
        <v>101</v>
      </c>
      <c r="BQ209" s="57">
        <v>20266820001133</v>
      </c>
      <c r="BR209" s="56">
        <v>3</v>
      </c>
    </row>
    <row r="210" spans="1:71" ht="51" customHeight="1" x14ac:dyDescent="0.2">
      <c r="A210">
        <v>206</v>
      </c>
      <c r="B210" s="40" t="s">
        <v>1312</v>
      </c>
      <c r="C210" s="40" t="s">
        <v>826</v>
      </c>
      <c r="D210" s="41">
        <v>46037</v>
      </c>
      <c r="E210" s="42" t="s">
        <v>827</v>
      </c>
      <c r="F210" s="40" t="s">
        <v>82</v>
      </c>
      <c r="G210" s="40" t="s">
        <v>83</v>
      </c>
      <c r="H210" s="40" t="s">
        <v>1313</v>
      </c>
      <c r="I210" s="40" t="s">
        <v>829</v>
      </c>
      <c r="J210" s="40">
        <v>151404</v>
      </c>
      <c r="K210" s="40">
        <v>69032</v>
      </c>
      <c r="L210" s="40" t="s">
        <v>1314</v>
      </c>
      <c r="M210" s="40" t="s">
        <v>87</v>
      </c>
      <c r="N210" s="43">
        <v>1031164040</v>
      </c>
      <c r="O210" s="40">
        <v>2</v>
      </c>
      <c r="P210" s="40"/>
      <c r="Q210" s="40"/>
      <c r="R210" s="40"/>
      <c r="S210" s="40"/>
      <c r="T210" s="40"/>
      <c r="U210" s="40"/>
      <c r="V210" s="40"/>
      <c r="W210" s="40"/>
      <c r="X210" s="40" t="s">
        <v>831</v>
      </c>
      <c r="Y210" s="44">
        <v>46039</v>
      </c>
      <c r="Z210" s="44">
        <v>46063</v>
      </c>
      <c r="AA210" s="44">
        <v>46365</v>
      </c>
      <c r="AB210" s="40">
        <v>300</v>
      </c>
      <c r="AC210" s="45">
        <f t="shared" si="15"/>
        <v>10</v>
      </c>
      <c r="AD210" s="46">
        <v>62000000</v>
      </c>
      <c r="AE210" s="47">
        <f t="shared" si="16"/>
        <v>6200000</v>
      </c>
      <c r="AF210" s="48" t="s">
        <v>89</v>
      </c>
      <c r="AG210" s="49">
        <v>135</v>
      </c>
      <c r="AH210" s="44">
        <v>46030</v>
      </c>
      <c r="AI210" s="49">
        <v>824</v>
      </c>
      <c r="AJ210" s="44">
        <v>46055</v>
      </c>
      <c r="AK210" s="49" t="s">
        <v>832</v>
      </c>
      <c r="AL210" s="49" t="str">
        <f>IFERROR((VLOOKUP($AK210,[2]T_Datos!$B$3:$D$35,2,FALSE)),"Por favor diligenciar")</f>
        <v>Rafael Uribe Uribe saludable y con bienestar </v>
      </c>
      <c r="AM210" s="49" t="str">
        <f>IFERROR((VLOOKUP($AK210,[2]T_Datos!$B$3:$D$35,3,FALSE)),"Por favor diligenciar")</f>
        <v>O230117459920242557 </v>
      </c>
      <c r="AN210" s="49"/>
      <c r="AO210" s="49"/>
      <c r="AP210" s="44"/>
      <c r="AQ210" s="49"/>
      <c r="AR210" s="44"/>
      <c r="AS210" s="49"/>
      <c r="AT210" s="50"/>
      <c r="AU210" s="49"/>
      <c r="AV210" s="44"/>
      <c r="AW210" s="49"/>
      <c r="AX210" s="45">
        <f t="shared" si="17"/>
        <v>10</v>
      </c>
      <c r="AY210" s="45">
        <f t="shared" si="18"/>
        <v>300</v>
      </c>
      <c r="AZ210" s="51">
        <f t="shared" si="19"/>
        <v>62000000</v>
      </c>
      <c r="BA210" s="40" t="s">
        <v>91</v>
      </c>
      <c r="BB210" s="52" t="s">
        <v>833</v>
      </c>
      <c r="BC210" s="49" t="s">
        <v>834</v>
      </c>
      <c r="BD210" s="49" t="s">
        <v>94</v>
      </c>
      <c r="BE210" s="49" t="s">
        <v>95</v>
      </c>
      <c r="BF210" s="40" t="s">
        <v>835</v>
      </c>
      <c r="BG210" s="49"/>
      <c r="BH210" s="49"/>
      <c r="BI210" s="53" t="s">
        <v>836</v>
      </c>
      <c r="BJ210" s="54">
        <v>46049</v>
      </c>
      <c r="BK210" s="54" t="s">
        <v>354</v>
      </c>
      <c r="BL210" s="54">
        <v>46042</v>
      </c>
      <c r="BM210" s="44">
        <v>46063</v>
      </c>
      <c r="BN210" s="44">
        <v>46365</v>
      </c>
      <c r="BO210" s="55" t="s">
        <v>100</v>
      </c>
      <c r="BP210" s="56" t="s">
        <v>101</v>
      </c>
      <c r="BQ210" s="57">
        <v>20266820001133</v>
      </c>
      <c r="BR210" s="56">
        <v>3</v>
      </c>
    </row>
    <row r="211" spans="1:71" ht="51" customHeight="1" x14ac:dyDescent="0.2">
      <c r="A211">
        <v>207</v>
      </c>
      <c r="B211" s="40" t="s">
        <v>1315</v>
      </c>
      <c r="C211" s="40" t="s">
        <v>826</v>
      </c>
      <c r="D211" s="41">
        <v>46037</v>
      </c>
      <c r="E211" s="42" t="s">
        <v>827</v>
      </c>
      <c r="F211" s="40" t="s">
        <v>82</v>
      </c>
      <c r="G211" s="40" t="s">
        <v>83</v>
      </c>
      <c r="H211" s="40" t="s">
        <v>1316</v>
      </c>
      <c r="I211" s="40" t="s">
        <v>829</v>
      </c>
      <c r="J211" s="40">
        <v>151404</v>
      </c>
      <c r="K211" s="40">
        <v>69032</v>
      </c>
      <c r="L211" s="40" t="s">
        <v>1317</v>
      </c>
      <c r="M211" s="40" t="s">
        <v>87</v>
      </c>
      <c r="N211" s="43">
        <v>1032495242</v>
      </c>
      <c r="O211" s="40">
        <v>7</v>
      </c>
      <c r="P211" s="40"/>
      <c r="Q211" s="40"/>
      <c r="R211" s="40"/>
      <c r="S211" s="40"/>
      <c r="T211" s="40"/>
      <c r="U211" s="40"/>
      <c r="V211" s="40"/>
      <c r="W211" s="40"/>
      <c r="X211" s="40" t="s">
        <v>831</v>
      </c>
      <c r="Y211" s="44">
        <v>46039</v>
      </c>
      <c r="Z211" s="44">
        <v>46063</v>
      </c>
      <c r="AA211" s="44">
        <v>46365</v>
      </c>
      <c r="AB211" s="40">
        <v>300</v>
      </c>
      <c r="AC211" s="45">
        <f t="shared" si="15"/>
        <v>10</v>
      </c>
      <c r="AD211" s="46">
        <v>62000000</v>
      </c>
      <c r="AE211" s="47">
        <f t="shared" si="16"/>
        <v>6200000</v>
      </c>
      <c r="AF211" s="48" t="s">
        <v>89</v>
      </c>
      <c r="AG211" s="49">
        <v>135</v>
      </c>
      <c r="AH211" s="44">
        <v>46030</v>
      </c>
      <c r="AI211" s="49">
        <v>825</v>
      </c>
      <c r="AJ211" s="44">
        <v>46055</v>
      </c>
      <c r="AK211" s="49" t="s">
        <v>832</v>
      </c>
      <c r="AL211" s="49" t="str">
        <f>IFERROR((VLOOKUP($AK211,[2]T_Datos!$B$3:$D$35,2,FALSE)),"Por favor diligenciar")</f>
        <v>Rafael Uribe Uribe saludable y con bienestar </v>
      </c>
      <c r="AM211" s="49" t="str">
        <f>IFERROR((VLOOKUP($AK211,[2]T_Datos!$B$3:$D$35,3,FALSE)),"Por favor diligenciar")</f>
        <v>O230117459920242557 </v>
      </c>
      <c r="AN211" s="49"/>
      <c r="AO211" s="49"/>
      <c r="AP211" s="44"/>
      <c r="AQ211" s="49"/>
      <c r="AR211" s="44"/>
      <c r="AS211" s="49"/>
      <c r="AT211" s="50"/>
      <c r="AU211" s="49"/>
      <c r="AV211" s="44"/>
      <c r="AW211" s="49"/>
      <c r="AX211" s="45">
        <f t="shared" si="17"/>
        <v>10</v>
      </c>
      <c r="AY211" s="45">
        <f t="shared" si="18"/>
        <v>300</v>
      </c>
      <c r="AZ211" s="51">
        <f t="shared" si="19"/>
        <v>62000000</v>
      </c>
      <c r="BA211" s="40" t="s">
        <v>91</v>
      </c>
      <c r="BB211" s="52" t="s">
        <v>833</v>
      </c>
      <c r="BC211" s="49" t="s">
        <v>834</v>
      </c>
      <c r="BD211" s="49" t="s">
        <v>94</v>
      </c>
      <c r="BE211" s="49" t="s">
        <v>95</v>
      </c>
      <c r="BF211" s="40" t="s">
        <v>835</v>
      </c>
      <c r="BG211" s="49"/>
      <c r="BH211" s="49"/>
      <c r="BI211" s="53" t="s">
        <v>836</v>
      </c>
      <c r="BJ211" s="54">
        <v>46049</v>
      </c>
      <c r="BK211" s="54" t="s">
        <v>354</v>
      </c>
      <c r="BL211" s="54">
        <v>46041</v>
      </c>
      <c r="BM211" s="44">
        <v>46063</v>
      </c>
      <c r="BN211" s="44">
        <v>46365</v>
      </c>
      <c r="BO211" s="55" t="s">
        <v>100</v>
      </c>
      <c r="BP211" s="56" t="s">
        <v>101</v>
      </c>
      <c r="BQ211" s="57">
        <v>20266820001133</v>
      </c>
      <c r="BR211" s="56">
        <v>3</v>
      </c>
    </row>
    <row r="212" spans="1:71" ht="51" customHeight="1" x14ac:dyDescent="0.2">
      <c r="A212" s="107">
        <v>208</v>
      </c>
      <c r="B212" s="40" t="s">
        <v>1318</v>
      </c>
      <c r="C212" s="40" t="s">
        <v>826</v>
      </c>
      <c r="D212" s="41">
        <v>46037</v>
      </c>
      <c r="E212" s="42" t="s">
        <v>827</v>
      </c>
      <c r="F212" s="40" t="s">
        <v>82</v>
      </c>
      <c r="G212" s="40" t="s">
        <v>83</v>
      </c>
      <c r="H212" s="40" t="s">
        <v>1319</v>
      </c>
      <c r="I212" s="40" t="s">
        <v>829</v>
      </c>
      <c r="J212" s="40">
        <v>151404</v>
      </c>
      <c r="K212" s="40">
        <v>69032</v>
      </c>
      <c r="L212" s="40" t="s">
        <v>1320</v>
      </c>
      <c r="M212" s="40" t="s">
        <v>87</v>
      </c>
      <c r="N212" s="43">
        <v>52817467</v>
      </c>
      <c r="O212" s="40">
        <v>2</v>
      </c>
      <c r="P212" s="40"/>
      <c r="Q212" s="40"/>
      <c r="R212" s="40"/>
      <c r="S212" s="40"/>
      <c r="T212" s="40"/>
      <c r="U212" s="40"/>
      <c r="V212" s="40"/>
      <c r="W212" s="40"/>
      <c r="X212" s="40" t="s">
        <v>831</v>
      </c>
      <c r="Y212" s="44">
        <v>46039</v>
      </c>
      <c r="Z212" s="44">
        <v>46063</v>
      </c>
      <c r="AA212" s="44">
        <v>46365</v>
      </c>
      <c r="AB212" s="40">
        <v>300</v>
      </c>
      <c r="AC212" s="45">
        <f t="shared" si="15"/>
        <v>10</v>
      </c>
      <c r="AD212" s="46">
        <v>62000000</v>
      </c>
      <c r="AE212" s="47">
        <f t="shared" si="16"/>
        <v>6200000</v>
      </c>
      <c r="AF212" s="48" t="s">
        <v>89</v>
      </c>
      <c r="AG212" s="49">
        <v>135</v>
      </c>
      <c r="AH212" s="44">
        <v>46030</v>
      </c>
      <c r="AI212" s="49">
        <v>826</v>
      </c>
      <c r="AJ212" s="44">
        <v>46055</v>
      </c>
      <c r="AK212" s="49" t="s">
        <v>832</v>
      </c>
      <c r="AL212" s="49" t="str">
        <f>IFERROR((VLOOKUP($AK212,[2]T_Datos!$B$3:$D$35,2,FALSE)),"Por favor diligenciar")</f>
        <v>Rafael Uribe Uribe saludable y con bienestar </v>
      </c>
      <c r="AM212" s="49" t="str">
        <f>IFERROR((VLOOKUP($AK212,[2]T_Datos!$B$3:$D$35,3,FALSE)),"Por favor diligenciar")</f>
        <v>O230117459920242557 </v>
      </c>
      <c r="AN212" s="49"/>
      <c r="AO212" s="49"/>
      <c r="AP212" s="44"/>
      <c r="AQ212" s="49"/>
      <c r="AR212" s="44"/>
      <c r="AS212" s="49"/>
      <c r="AT212" s="50"/>
      <c r="AU212" s="49"/>
      <c r="AV212" s="44"/>
      <c r="AW212" s="49"/>
      <c r="AX212" s="45">
        <f t="shared" si="17"/>
        <v>10</v>
      </c>
      <c r="AY212" s="45">
        <f t="shared" si="18"/>
        <v>300</v>
      </c>
      <c r="AZ212" s="51">
        <f t="shared" si="19"/>
        <v>62000000</v>
      </c>
      <c r="BA212" s="40" t="s">
        <v>91</v>
      </c>
      <c r="BB212" s="52" t="s">
        <v>833</v>
      </c>
      <c r="BC212" s="49" t="s">
        <v>834</v>
      </c>
      <c r="BD212" s="49" t="s">
        <v>94</v>
      </c>
      <c r="BE212" s="49" t="s">
        <v>95</v>
      </c>
      <c r="BF212" s="40" t="s">
        <v>835</v>
      </c>
      <c r="BG212" s="49"/>
      <c r="BH212" s="49"/>
      <c r="BI212" s="53" t="s">
        <v>836</v>
      </c>
      <c r="BJ212" s="54">
        <v>46049</v>
      </c>
      <c r="BK212" s="54" t="s">
        <v>354</v>
      </c>
      <c r="BL212" s="54">
        <v>46042</v>
      </c>
      <c r="BM212" s="44">
        <v>46063</v>
      </c>
      <c r="BN212" s="44">
        <v>46365</v>
      </c>
      <c r="BO212" s="55" t="s">
        <v>100</v>
      </c>
      <c r="BP212" s="56" t="s">
        <v>101</v>
      </c>
      <c r="BQ212" s="57">
        <v>20266820001133</v>
      </c>
      <c r="BR212" s="56">
        <v>3</v>
      </c>
    </row>
    <row r="213" spans="1:71" ht="51" customHeight="1" x14ac:dyDescent="0.2">
      <c r="A213">
        <v>209</v>
      </c>
      <c r="B213" s="40" t="s">
        <v>1321</v>
      </c>
      <c r="C213" s="40" t="s">
        <v>677</v>
      </c>
      <c r="D213" s="41">
        <v>46037</v>
      </c>
      <c r="E213" s="42" t="s">
        <v>678</v>
      </c>
      <c r="F213" s="40" t="s">
        <v>82</v>
      </c>
      <c r="G213" s="40" t="s">
        <v>83</v>
      </c>
      <c r="H213" s="40" t="s">
        <v>1322</v>
      </c>
      <c r="I213" s="40" t="s">
        <v>680</v>
      </c>
      <c r="J213" s="40">
        <v>145959</v>
      </c>
      <c r="K213" s="40">
        <v>68366</v>
      </c>
      <c r="L213" s="40" t="s">
        <v>1323</v>
      </c>
      <c r="M213" s="40" t="s">
        <v>87</v>
      </c>
      <c r="N213" s="43">
        <v>1014227004</v>
      </c>
      <c r="O213" s="40">
        <v>7</v>
      </c>
      <c r="P213" s="40"/>
      <c r="Q213" s="40"/>
      <c r="R213" s="40"/>
      <c r="S213" s="40"/>
      <c r="T213" s="40"/>
      <c r="U213" s="40"/>
      <c r="V213" s="40"/>
      <c r="W213" s="40"/>
      <c r="X213" s="40" t="s">
        <v>682</v>
      </c>
      <c r="Y213" s="44">
        <v>46039</v>
      </c>
      <c r="Z213" s="44">
        <v>46042</v>
      </c>
      <c r="AA213" s="44">
        <v>46222</v>
      </c>
      <c r="AB213" s="40">
        <v>180</v>
      </c>
      <c r="AC213" s="45">
        <f t="shared" si="15"/>
        <v>6</v>
      </c>
      <c r="AD213" s="46">
        <v>42840000</v>
      </c>
      <c r="AE213" s="47">
        <f t="shared" si="16"/>
        <v>7140000</v>
      </c>
      <c r="AF213" s="48" t="s">
        <v>89</v>
      </c>
      <c r="AG213" s="49">
        <v>13</v>
      </c>
      <c r="AH213" s="44">
        <v>46027</v>
      </c>
      <c r="AI213" s="49">
        <v>81</v>
      </c>
      <c r="AJ213" s="44">
        <v>46041</v>
      </c>
      <c r="AK213" s="49" t="s">
        <v>90</v>
      </c>
      <c r="AL213" s="49" t="str">
        <f>IFERROR((VLOOKUP($AK213,[2]T_Datos!$B$3:$D$35,2,FALSE)),"Por favor diligenciar")</f>
        <v>Gestión pública local y gobierno confiable en Rafael Uribe Uribe </v>
      </c>
      <c r="AM213" s="49" t="str">
        <f>IFERROR((VLOOKUP($AK213,[2]T_Datos!$B$3:$D$35,3,FALSE)),"Por favor diligenciar")</f>
        <v>O230117459920242775 </v>
      </c>
      <c r="AN213" s="49"/>
      <c r="AO213" s="49"/>
      <c r="AP213" s="44"/>
      <c r="AQ213" s="49"/>
      <c r="AR213" s="44"/>
      <c r="AS213" s="49"/>
      <c r="AT213" s="50"/>
      <c r="AU213" s="49"/>
      <c r="AV213" s="44"/>
      <c r="AW213" s="49"/>
      <c r="AX213" s="45">
        <f t="shared" si="17"/>
        <v>6</v>
      </c>
      <c r="AY213" s="45">
        <f t="shared" si="18"/>
        <v>180</v>
      </c>
      <c r="AZ213" s="51">
        <f t="shared" si="19"/>
        <v>42840000</v>
      </c>
      <c r="BA213" s="40" t="s">
        <v>91</v>
      </c>
      <c r="BB213" s="52" t="s">
        <v>299</v>
      </c>
      <c r="BC213" s="49" t="s">
        <v>683</v>
      </c>
      <c r="BD213" s="49" t="s">
        <v>94</v>
      </c>
      <c r="BE213" s="49" t="s">
        <v>95</v>
      </c>
      <c r="BF213" s="40" t="s">
        <v>769</v>
      </c>
      <c r="BG213" s="49"/>
      <c r="BH213" s="49"/>
      <c r="BI213" s="53" t="s">
        <v>685</v>
      </c>
      <c r="BJ213" s="54">
        <v>46041</v>
      </c>
      <c r="BK213" s="54" t="s">
        <v>99</v>
      </c>
      <c r="BL213" s="54">
        <v>46041</v>
      </c>
      <c r="BM213" s="44">
        <v>46042</v>
      </c>
      <c r="BN213" s="44">
        <v>46222</v>
      </c>
      <c r="BO213" s="55" t="s">
        <v>100</v>
      </c>
      <c r="BP213" s="56" t="s">
        <v>101</v>
      </c>
      <c r="BQ213" s="57">
        <v>20266820001103</v>
      </c>
      <c r="BR213" s="56">
        <v>1</v>
      </c>
    </row>
    <row r="214" spans="1:71" ht="51" customHeight="1" x14ac:dyDescent="0.2">
      <c r="A214">
        <v>210</v>
      </c>
      <c r="B214" s="40" t="s">
        <v>1324</v>
      </c>
      <c r="C214" s="40" t="s">
        <v>734</v>
      </c>
      <c r="D214" s="41">
        <v>46037</v>
      </c>
      <c r="E214" s="42" t="s">
        <v>735</v>
      </c>
      <c r="F214" s="40" t="s">
        <v>82</v>
      </c>
      <c r="G214" s="40" t="s">
        <v>83</v>
      </c>
      <c r="H214" s="40" t="s">
        <v>1325</v>
      </c>
      <c r="I214" s="40" t="s">
        <v>737</v>
      </c>
      <c r="J214" s="40">
        <v>148257</v>
      </c>
      <c r="K214" s="40">
        <v>68562</v>
      </c>
      <c r="L214" s="40" t="s">
        <v>1326</v>
      </c>
      <c r="M214" s="40" t="s">
        <v>87</v>
      </c>
      <c r="N214" s="43">
        <v>80125584</v>
      </c>
      <c r="O214" s="40">
        <v>8</v>
      </c>
      <c r="P214" s="40"/>
      <c r="Q214" s="40"/>
      <c r="R214" s="40"/>
      <c r="S214" s="40"/>
      <c r="T214" s="40"/>
      <c r="U214" s="40"/>
      <c r="V214" s="40"/>
      <c r="W214" s="40"/>
      <c r="X214" s="40" t="s">
        <v>739</v>
      </c>
      <c r="Y214" s="44">
        <v>46041</v>
      </c>
      <c r="Z214" s="44">
        <v>46065</v>
      </c>
      <c r="AA214" s="44">
        <v>46367</v>
      </c>
      <c r="AB214" s="40">
        <v>300</v>
      </c>
      <c r="AC214" s="45">
        <f t="shared" si="15"/>
        <v>10</v>
      </c>
      <c r="AD214" s="46">
        <v>62000000</v>
      </c>
      <c r="AE214" s="47">
        <f t="shared" si="16"/>
        <v>6200000</v>
      </c>
      <c r="AF214" s="48" t="s">
        <v>89</v>
      </c>
      <c r="AG214" s="49">
        <v>113</v>
      </c>
      <c r="AH214" s="44">
        <v>46030</v>
      </c>
      <c r="AI214" s="49">
        <v>754</v>
      </c>
      <c r="AJ214" s="44">
        <v>46055</v>
      </c>
      <c r="AK214" s="49" t="s">
        <v>729</v>
      </c>
      <c r="AL214" s="49" t="str">
        <f>IFERROR((VLOOKUP($AK214,[2]T_Datos!$B$3:$D$35,2,FALSE)),"Por favor diligenciar")</f>
        <v>Menos pobreza y más equidad en Rafael Uribe Uribe </v>
      </c>
      <c r="AM214" s="49" t="str">
        <f>IFERROR((VLOOKUP($AK214,[2]T_Datos!$B$3:$D$35,3,FALSE)),"Por favor diligenciar")</f>
        <v>O230117459920242256 </v>
      </c>
      <c r="AN214" s="49"/>
      <c r="AO214" s="49"/>
      <c r="AP214" s="44"/>
      <c r="AQ214" s="49"/>
      <c r="AR214" s="44"/>
      <c r="AS214" s="49"/>
      <c r="AT214" s="50"/>
      <c r="AU214" s="49"/>
      <c r="AV214" s="44"/>
      <c r="AW214" s="49"/>
      <c r="AX214" s="45">
        <f t="shared" si="17"/>
        <v>10</v>
      </c>
      <c r="AY214" s="45">
        <f t="shared" si="18"/>
        <v>300</v>
      </c>
      <c r="AZ214" s="51">
        <f t="shared" si="19"/>
        <v>62000000</v>
      </c>
      <c r="BA214" s="40" t="s">
        <v>91</v>
      </c>
      <c r="BB214" s="52" t="s">
        <v>727</v>
      </c>
      <c r="BC214" s="49" t="s">
        <v>730</v>
      </c>
      <c r="BD214" s="49" t="s">
        <v>94</v>
      </c>
      <c r="BE214" s="49" t="s">
        <v>95</v>
      </c>
      <c r="BF214" s="40" t="s">
        <v>731</v>
      </c>
      <c r="BG214" s="49"/>
      <c r="BH214" s="49"/>
      <c r="BI214" s="53" t="s">
        <v>740</v>
      </c>
      <c r="BJ214" s="54">
        <v>46049</v>
      </c>
      <c r="BK214" s="54" t="s">
        <v>354</v>
      </c>
      <c r="BL214" s="54">
        <v>46043</v>
      </c>
      <c r="BM214" s="44">
        <v>46065</v>
      </c>
      <c r="BN214" s="44">
        <v>46367</v>
      </c>
      <c r="BO214" s="55" t="s">
        <v>100</v>
      </c>
      <c r="BP214" s="56" t="s">
        <v>101</v>
      </c>
      <c r="BQ214" s="57">
        <v>20266820001213</v>
      </c>
      <c r="BR214" s="56">
        <v>3</v>
      </c>
    </row>
    <row r="215" spans="1:71" ht="51" customHeight="1" x14ac:dyDescent="0.2">
      <c r="A215" s="107">
        <v>211</v>
      </c>
      <c r="B215" s="40" t="s">
        <v>1327</v>
      </c>
      <c r="C215" s="40" t="s">
        <v>734</v>
      </c>
      <c r="D215" s="41">
        <v>46037</v>
      </c>
      <c r="E215" s="42" t="s">
        <v>735</v>
      </c>
      <c r="F215" s="40" t="s">
        <v>82</v>
      </c>
      <c r="G215" s="40" t="s">
        <v>83</v>
      </c>
      <c r="H215" s="40" t="s">
        <v>1328</v>
      </c>
      <c r="I215" s="40" t="s">
        <v>737</v>
      </c>
      <c r="J215" s="40">
        <v>148257</v>
      </c>
      <c r="K215" s="40">
        <v>68562</v>
      </c>
      <c r="L215" s="40" t="s">
        <v>1329</v>
      </c>
      <c r="M215" s="40" t="s">
        <v>87</v>
      </c>
      <c r="N215" s="43">
        <v>1026265674</v>
      </c>
      <c r="O215" s="40">
        <v>7</v>
      </c>
      <c r="P215" s="40"/>
      <c r="Q215" s="40"/>
      <c r="R215" s="40"/>
      <c r="S215" s="40"/>
      <c r="T215" s="40"/>
      <c r="U215" s="40"/>
      <c r="V215" s="40"/>
      <c r="W215" s="40"/>
      <c r="X215" s="40" t="s">
        <v>739</v>
      </c>
      <c r="Y215" s="44">
        <v>46041</v>
      </c>
      <c r="Z215" s="44">
        <v>46065</v>
      </c>
      <c r="AA215" s="44">
        <v>46367</v>
      </c>
      <c r="AB215" s="40">
        <v>300</v>
      </c>
      <c r="AC215" s="45">
        <f t="shared" si="15"/>
        <v>10</v>
      </c>
      <c r="AD215" s="46">
        <v>62000000</v>
      </c>
      <c r="AE215" s="47">
        <f t="shared" si="16"/>
        <v>6200000</v>
      </c>
      <c r="AF215" s="48" t="s">
        <v>89</v>
      </c>
      <c r="AG215" s="49">
        <v>113</v>
      </c>
      <c r="AH215" s="44">
        <v>46030</v>
      </c>
      <c r="AI215" s="49">
        <v>753</v>
      </c>
      <c r="AJ215" s="44">
        <v>46051</v>
      </c>
      <c r="AK215" s="49" t="s">
        <v>729</v>
      </c>
      <c r="AL215" s="49" t="str">
        <f>IFERROR((VLOOKUP($AK215,[2]T_Datos!$B$3:$D$35,2,FALSE)),"Por favor diligenciar")</f>
        <v>Menos pobreza y más equidad en Rafael Uribe Uribe </v>
      </c>
      <c r="AM215" s="49" t="str">
        <f>IFERROR((VLOOKUP($AK215,[2]T_Datos!$B$3:$D$35,3,FALSE)),"Por favor diligenciar")</f>
        <v>O230117459920242256 </v>
      </c>
      <c r="AN215" s="49"/>
      <c r="AO215" s="49"/>
      <c r="AP215" s="44"/>
      <c r="AQ215" s="49"/>
      <c r="AR215" s="44"/>
      <c r="AS215" s="49"/>
      <c r="AT215" s="50"/>
      <c r="AU215" s="49"/>
      <c r="AV215" s="44"/>
      <c r="AW215" s="49"/>
      <c r="AX215" s="45">
        <f t="shared" si="17"/>
        <v>10</v>
      </c>
      <c r="AY215" s="45">
        <f t="shared" si="18"/>
        <v>300</v>
      </c>
      <c r="AZ215" s="51">
        <f t="shared" si="19"/>
        <v>62000000</v>
      </c>
      <c r="BA215" s="40" t="s">
        <v>91</v>
      </c>
      <c r="BB215" s="52" t="s">
        <v>727</v>
      </c>
      <c r="BC215" s="49" t="s">
        <v>730</v>
      </c>
      <c r="BD215" s="49" t="s">
        <v>94</v>
      </c>
      <c r="BE215" s="49" t="s">
        <v>95</v>
      </c>
      <c r="BF215" s="40" t="s">
        <v>731</v>
      </c>
      <c r="BG215" s="49"/>
      <c r="BH215" s="49"/>
      <c r="BI215" s="53" t="s">
        <v>740</v>
      </c>
      <c r="BJ215" s="54">
        <v>46049</v>
      </c>
      <c r="BK215" s="54" t="s">
        <v>354</v>
      </c>
      <c r="BL215" s="54">
        <v>46042</v>
      </c>
      <c r="BM215" s="44">
        <v>46065</v>
      </c>
      <c r="BN215" s="44">
        <v>46367</v>
      </c>
      <c r="BO215" s="55" t="s">
        <v>100</v>
      </c>
      <c r="BP215" s="56" t="s">
        <v>101</v>
      </c>
      <c r="BQ215" s="57">
        <v>20266820001213</v>
      </c>
      <c r="BR215" s="56">
        <v>3</v>
      </c>
    </row>
    <row r="216" spans="1:71" ht="51" customHeight="1" x14ac:dyDescent="0.2">
      <c r="A216">
        <v>212</v>
      </c>
      <c r="B216" s="40" t="s">
        <v>1330</v>
      </c>
      <c r="C216" s="40" t="s">
        <v>734</v>
      </c>
      <c r="D216" s="41">
        <v>46037</v>
      </c>
      <c r="E216" s="42" t="s">
        <v>735</v>
      </c>
      <c r="F216" s="40" t="s">
        <v>82</v>
      </c>
      <c r="G216" s="40" t="s">
        <v>83</v>
      </c>
      <c r="H216" s="40" t="s">
        <v>1331</v>
      </c>
      <c r="I216" s="40" t="s">
        <v>737</v>
      </c>
      <c r="J216" s="40">
        <v>148257</v>
      </c>
      <c r="K216" s="40">
        <v>68562</v>
      </c>
      <c r="L216" s="40" t="s">
        <v>1332</v>
      </c>
      <c r="M216" s="40" t="s">
        <v>87</v>
      </c>
      <c r="N216" s="43">
        <v>29705959</v>
      </c>
      <c r="O216" s="40">
        <v>1</v>
      </c>
      <c r="P216" s="40"/>
      <c r="Q216" s="40"/>
      <c r="R216" s="40"/>
      <c r="S216" s="40"/>
      <c r="T216" s="40"/>
      <c r="U216" s="40"/>
      <c r="V216" s="40"/>
      <c r="W216" s="40"/>
      <c r="X216" s="40" t="s">
        <v>739</v>
      </c>
      <c r="Y216" s="44">
        <v>46041</v>
      </c>
      <c r="Z216" s="44">
        <v>46055</v>
      </c>
      <c r="AA216" s="44">
        <v>46357</v>
      </c>
      <c r="AB216" s="40">
        <v>300</v>
      </c>
      <c r="AC216" s="45">
        <f t="shared" si="15"/>
        <v>10</v>
      </c>
      <c r="AD216" s="46">
        <v>62000000</v>
      </c>
      <c r="AE216" s="47">
        <f t="shared" si="16"/>
        <v>6200000</v>
      </c>
      <c r="AF216" s="48" t="s">
        <v>89</v>
      </c>
      <c r="AG216" s="49">
        <v>113</v>
      </c>
      <c r="AH216" s="44">
        <v>46030</v>
      </c>
      <c r="AI216" s="49">
        <v>771</v>
      </c>
      <c r="AJ216" s="44">
        <v>46055</v>
      </c>
      <c r="AK216" s="49" t="s">
        <v>729</v>
      </c>
      <c r="AL216" s="49" t="str">
        <f>IFERROR((VLOOKUP($AK216,[2]T_Datos!$B$3:$D$35,2,FALSE)),"Por favor diligenciar")</f>
        <v>Menos pobreza y más equidad en Rafael Uribe Uribe </v>
      </c>
      <c r="AM216" s="49" t="str">
        <f>IFERROR((VLOOKUP($AK216,[2]T_Datos!$B$3:$D$35,3,FALSE)),"Por favor diligenciar")</f>
        <v>O230117459920242256 </v>
      </c>
      <c r="AN216" s="49"/>
      <c r="AO216" s="49"/>
      <c r="AP216" s="44"/>
      <c r="AQ216" s="49"/>
      <c r="AR216" s="44"/>
      <c r="AS216" s="49"/>
      <c r="AT216" s="50"/>
      <c r="AU216" s="49"/>
      <c r="AV216" s="44"/>
      <c r="AW216" s="49"/>
      <c r="AX216" s="45">
        <f t="shared" si="17"/>
        <v>10</v>
      </c>
      <c r="AY216" s="45">
        <f t="shared" si="18"/>
        <v>300</v>
      </c>
      <c r="AZ216" s="51">
        <f t="shared" si="19"/>
        <v>62000000</v>
      </c>
      <c r="BA216" s="40" t="s">
        <v>91</v>
      </c>
      <c r="BB216" s="52" t="s">
        <v>727</v>
      </c>
      <c r="BC216" s="49" t="s">
        <v>730</v>
      </c>
      <c r="BD216" s="49" t="s">
        <v>94</v>
      </c>
      <c r="BE216" s="49" t="s">
        <v>95</v>
      </c>
      <c r="BF216" s="40" t="s">
        <v>731</v>
      </c>
      <c r="BG216" s="49"/>
      <c r="BH216" s="49"/>
      <c r="BI216" s="53" t="s">
        <v>740</v>
      </c>
      <c r="BJ216" s="54">
        <v>46050</v>
      </c>
      <c r="BK216" s="54" t="s">
        <v>354</v>
      </c>
      <c r="BL216" s="54">
        <v>46040</v>
      </c>
      <c r="BM216" s="44">
        <v>46055</v>
      </c>
      <c r="BN216" s="44">
        <v>46357</v>
      </c>
      <c r="BO216" s="55" t="s">
        <v>100</v>
      </c>
      <c r="BP216" s="56" t="s">
        <v>101</v>
      </c>
      <c r="BQ216" s="57">
        <v>20266820001213</v>
      </c>
      <c r="BR216" s="56">
        <v>3</v>
      </c>
    </row>
    <row r="217" spans="1:71" ht="51" customHeight="1" x14ac:dyDescent="0.2">
      <c r="A217">
        <v>213</v>
      </c>
      <c r="B217" s="40" t="s">
        <v>1333</v>
      </c>
      <c r="C217" s="40" t="s">
        <v>972</v>
      </c>
      <c r="D217" s="41">
        <v>46038</v>
      </c>
      <c r="E217" s="42" t="s">
        <v>973</v>
      </c>
      <c r="F217" s="40" t="s">
        <v>82</v>
      </c>
      <c r="G217" s="40" t="s">
        <v>83</v>
      </c>
      <c r="H217" s="49" t="s">
        <v>1334</v>
      </c>
      <c r="I217" s="40" t="s">
        <v>975</v>
      </c>
      <c r="J217" s="40">
        <v>148371</v>
      </c>
      <c r="K217" s="40">
        <v>68373</v>
      </c>
      <c r="L217" s="40" t="s">
        <v>1335</v>
      </c>
      <c r="M217" s="40" t="s">
        <v>87</v>
      </c>
      <c r="N217" s="43">
        <v>51790430</v>
      </c>
      <c r="O217" s="40">
        <v>8</v>
      </c>
      <c r="P217" s="40"/>
      <c r="Q217" s="40"/>
      <c r="R217" s="40"/>
      <c r="S217" s="40"/>
      <c r="T217" s="40"/>
      <c r="U217" s="40"/>
      <c r="V217" s="40"/>
      <c r="W217" s="40"/>
      <c r="X217" s="40" t="s">
        <v>977</v>
      </c>
      <c r="Y217" s="44">
        <v>46041</v>
      </c>
      <c r="Z217" s="44">
        <v>46059</v>
      </c>
      <c r="AA217" s="44">
        <v>46239</v>
      </c>
      <c r="AB217" s="40">
        <v>180</v>
      </c>
      <c r="AC217" s="45">
        <f t="shared" si="15"/>
        <v>6</v>
      </c>
      <c r="AD217" s="46">
        <v>36600000</v>
      </c>
      <c r="AE217" s="47">
        <f t="shared" si="16"/>
        <v>6100000</v>
      </c>
      <c r="AF217" s="48" t="s">
        <v>89</v>
      </c>
      <c r="AG217" s="49">
        <v>129</v>
      </c>
      <c r="AH217" s="44">
        <v>46030</v>
      </c>
      <c r="AI217" s="49">
        <v>720</v>
      </c>
      <c r="AJ217" s="44">
        <v>46050</v>
      </c>
      <c r="AK217" s="49" t="s">
        <v>90</v>
      </c>
      <c r="AL217" s="49" t="str">
        <f>IFERROR((VLOOKUP($AK217,[2]T_Datos!$B$3:$D$35,2,FALSE)),"Por favor diligenciar")</f>
        <v>Gestión pública local y gobierno confiable en Rafael Uribe Uribe </v>
      </c>
      <c r="AM217" s="49" t="str">
        <f>IFERROR((VLOOKUP($AK217,[2]T_Datos!$B$3:$D$35,3,FALSE)),"Por favor diligenciar")</f>
        <v>O230117459920242775 </v>
      </c>
      <c r="AN217" s="49"/>
      <c r="AO217" s="49"/>
      <c r="AP217" s="44"/>
      <c r="AQ217" s="49"/>
      <c r="AR217" s="44"/>
      <c r="AS217" s="49"/>
      <c r="AT217" s="50"/>
      <c r="AU217" s="49"/>
      <c r="AV217" s="44"/>
      <c r="AW217" s="49"/>
      <c r="AX217" s="45">
        <f t="shared" si="17"/>
        <v>6</v>
      </c>
      <c r="AY217" s="45">
        <f t="shared" si="18"/>
        <v>180</v>
      </c>
      <c r="AZ217" s="51">
        <f t="shared" si="19"/>
        <v>36600000</v>
      </c>
      <c r="BA217" s="40" t="s">
        <v>91</v>
      </c>
      <c r="BB217" s="52" t="s">
        <v>920</v>
      </c>
      <c r="BC217" s="49" t="s">
        <v>789</v>
      </c>
      <c r="BD217" s="49" t="s">
        <v>94</v>
      </c>
      <c r="BE217" s="49" t="s">
        <v>95</v>
      </c>
      <c r="BF217" s="40" t="s">
        <v>537</v>
      </c>
      <c r="BG217" s="49"/>
      <c r="BH217" s="49"/>
      <c r="BI217" s="53" t="s">
        <v>978</v>
      </c>
      <c r="BJ217" s="54">
        <v>46051</v>
      </c>
      <c r="BK217" s="54" t="s">
        <v>416</v>
      </c>
      <c r="BL217" s="54">
        <v>46042</v>
      </c>
      <c r="BM217" s="44">
        <v>46059</v>
      </c>
      <c r="BN217" s="44">
        <v>46239</v>
      </c>
      <c r="BO217" s="55" t="s">
        <v>100</v>
      </c>
      <c r="BP217" s="56" t="s">
        <v>101</v>
      </c>
      <c r="BQ217" s="57">
        <v>20266820001443</v>
      </c>
      <c r="BR217" s="56">
        <v>5</v>
      </c>
    </row>
    <row r="218" spans="1:71" ht="51" customHeight="1" x14ac:dyDescent="0.2">
      <c r="A218" s="107">
        <v>214</v>
      </c>
      <c r="B218" s="40" t="s">
        <v>1336</v>
      </c>
      <c r="C218" s="40" t="s">
        <v>972</v>
      </c>
      <c r="D218" s="41">
        <v>46038</v>
      </c>
      <c r="E218" s="42" t="s">
        <v>973</v>
      </c>
      <c r="F218" s="40" t="s">
        <v>82</v>
      </c>
      <c r="G218" s="40" t="s">
        <v>83</v>
      </c>
      <c r="H218" s="49" t="s">
        <v>1337</v>
      </c>
      <c r="I218" s="40" t="s">
        <v>975</v>
      </c>
      <c r="J218" s="40">
        <v>148371</v>
      </c>
      <c r="K218" s="40">
        <v>68373</v>
      </c>
      <c r="L218" s="40" t="s">
        <v>1338</v>
      </c>
      <c r="M218" s="40" t="s">
        <v>87</v>
      </c>
      <c r="N218" s="43">
        <v>1091668098</v>
      </c>
      <c r="O218" s="40">
        <v>0</v>
      </c>
      <c r="P218" s="40"/>
      <c r="Q218" s="40"/>
      <c r="R218" s="40"/>
      <c r="S218" s="40"/>
      <c r="T218" s="40"/>
      <c r="U218" s="40"/>
      <c r="V218" s="40"/>
      <c r="W218" s="40"/>
      <c r="X218" s="40" t="s">
        <v>977</v>
      </c>
      <c r="Y218" s="44">
        <v>46041</v>
      </c>
      <c r="Z218" s="44">
        <v>46057</v>
      </c>
      <c r="AA218" s="44">
        <v>46237</v>
      </c>
      <c r="AB218" s="40">
        <v>180</v>
      </c>
      <c r="AC218" s="45">
        <f t="shared" si="15"/>
        <v>6</v>
      </c>
      <c r="AD218" s="46">
        <v>36600000</v>
      </c>
      <c r="AE218" s="47">
        <f t="shared" si="16"/>
        <v>6100000</v>
      </c>
      <c r="AF218" s="48" t="s">
        <v>89</v>
      </c>
      <c r="AG218" s="49">
        <v>129</v>
      </c>
      <c r="AH218" s="44">
        <v>46030</v>
      </c>
      <c r="AI218" s="49">
        <v>295</v>
      </c>
      <c r="AJ218" s="44">
        <v>46049</v>
      </c>
      <c r="AK218" s="49" t="s">
        <v>90</v>
      </c>
      <c r="AL218" s="49" t="str">
        <f>IFERROR((VLOOKUP($AK218,[2]T_Datos!$B$3:$D$35,2,FALSE)),"Por favor diligenciar")</f>
        <v>Gestión pública local y gobierno confiable en Rafael Uribe Uribe </v>
      </c>
      <c r="AM218" s="49" t="str">
        <f>IFERROR((VLOOKUP($AK218,[2]T_Datos!$B$3:$D$35,3,FALSE)),"Por favor diligenciar")</f>
        <v>O230117459920242775 </v>
      </c>
      <c r="AN218" s="49"/>
      <c r="AO218" s="49"/>
      <c r="AP218" s="44"/>
      <c r="AQ218" s="49"/>
      <c r="AR218" s="44"/>
      <c r="AS218" s="49"/>
      <c r="AT218" s="50"/>
      <c r="AU218" s="49"/>
      <c r="AV218" s="44"/>
      <c r="AW218" s="49"/>
      <c r="AX218" s="45">
        <f t="shared" si="17"/>
        <v>6</v>
      </c>
      <c r="AY218" s="45">
        <f t="shared" si="18"/>
        <v>180</v>
      </c>
      <c r="AZ218" s="51">
        <f t="shared" si="19"/>
        <v>36600000</v>
      </c>
      <c r="BA218" s="40" t="s">
        <v>91</v>
      </c>
      <c r="BB218" s="52" t="s">
        <v>794</v>
      </c>
      <c r="BC218" s="49" t="s">
        <v>789</v>
      </c>
      <c r="BD218" s="49" t="s">
        <v>94</v>
      </c>
      <c r="BE218" s="49" t="s">
        <v>95</v>
      </c>
      <c r="BF218" s="40" t="s">
        <v>537</v>
      </c>
      <c r="BG218" s="49"/>
      <c r="BH218" s="49"/>
      <c r="BI218" s="53" t="s">
        <v>978</v>
      </c>
      <c r="BJ218" s="79">
        <v>46051</v>
      </c>
      <c r="BK218" s="79" t="s">
        <v>416</v>
      </c>
      <c r="BL218" s="54">
        <v>46042</v>
      </c>
      <c r="BM218" s="44">
        <v>46057</v>
      </c>
      <c r="BN218" s="44">
        <v>46237</v>
      </c>
      <c r="BO218" s="55" t="s">
        <v>100</v>
      </c>
      <c r="BP218" s="56" t="s">
        <v>101</v>
      </c>
      <c r="BQ218" s="57">
        <v>20266820001563</v>
      </c>
      <c r="BR218" s="56">
        <v>5</v>
      </c>
    </row>
    <row r="219" spans="1:71" ht="51" customHeight="1" x14ac:dyDescent="0.2">
      <c r="A219">
        <v>215</v>
      </c>
      <c r="B219" s="40" t="s">
        <v>1339</v>
      </c>
      <c r="C219" s="40" t="s">
        <v>1340</v>
      </c>
      <c r="D219" s="41">
        <v>46039</v>
      </c>
      <c r="E219" s="42" t="s">
        <v>1341</v>
      </c>
      <c r="F219" s="40" t="s">
        <v>82</v>
      </c>
      <c r="G219" s="40" t="s">
        <v>83</v>
      </c>
      <c r="H219" s="40" t="s">
        <v>1342</v>
      </c>
      <c r="I219" s="40" t="s">
        <v>1343</v>
      </c>
      <c r="J219" s="40">
        <v>145890</v>
      </c>
      <c r="K219" s="40">
        <v>65304</v>
      </c>
      <c r="L219" s="40" t="s">
        <v>1344</v>
      </c>
      <c r="M219" s="40" t="s">
        <v>87</v>
      </c>
      <c r="N219" s="43">
        <v>79863800</v>
      </c>
      <c r="O219" s="40">
        <v>6</v>
      </c>
      <c r="P219" s="40"/>
      <c r="Q219" s="40"/>
      <c r="R219" s="40"/>
      <c r="S219" s="40"/>
      <c r="T219" s="40"/>
      <c r="U219" s="40"/>
      <c r="V219" s="40"/>
      <c r="W219" s="40"/>
      <c r="X219" s="40" t="s">
        <v>1345</v>
      </c>
      <c r="Y219" s="44">
        <v>46040</v>
      </c>
      <c r="Z219" s="44">
        <v>46042</v>
      </c>
      <c r="AA219" s="44">
        <v>46222</v>
      </c>
      <c r="AB219" s="40">
        <v>180</v>
      </c>
      <c r="AC219" s="45">
        <f t="shared" si="15"/>
        <v>6</v>
      </c>
      <c r="AD219" s="46">
        <v>27042000</v>
      </c>
      <c r="AE219" s="47">
        <f t="shared" si="16"/>
        <v>4507000</v>
      </c>
      <c r="AF219" s="48" t="s">
        <v>89</v>
      </c>
      <c r="AG219" s="49">
        <v>82</v>
      </c>
      <c r="AH219" s="44">
        <v>46028</v>
      </c>
      <c r="AI219" s="49">
        <v>82</v>
      </c>
      <c r="AJ219" s="44">
        <v>46041</v>
      </c>
      <c r="AK219" s="49" t="s">
        <v>90</v>
      </c>
      <c r="AL219" s="49" t="str">
        <f>IFERROR((VLOOKUP($AK219,[2]T_Datos!$B$3:$D$35,2,FALSE)),"Por favor diligenciar")</f>
        <v>Gestión pública local y gobierno confiable en Rafael Uribe Uribe </v>
      </c>
      <c r="AM219" s="49" t="str">
        <f>IFERROR((VLOOKUP($AK219,[2]T_Datos!$B$3:$D$35,3,FALSE)),"Por favor diligenciar")</f>
        <v>O230117459920242775 </v>
      </c>
      <c r="AN219" s="49"/>
      <c r="AO219" s="49"/>
      <c r="AP219" s="44"/>
      <c r="AQ219" s="49"/>
      <c r="AR219" s="44"/>
      <c r="AS219" s="49"/>
      <c r="AT219" s="50"/>
      <c r="AU219" s="49"/>
      <c r="AV219" s="44"/>
      <c r="AW219" s="49"/>
      <c r="AX219" s="45">
        <f t="shared" si="17"/>
        <v>6</v>
      </c>
      <c r="AY219" s="45">
        <f t="shared" si="18"/>
        <v>180</v>
      </c>
      <c r="AZ219" s="51">
        <f t="shared" si="19"/>
        <v>27042000</v>
      </c>
      <c r="BA219" s="40" t="s">
        <v>129</v>
      </c>
      <c r="BB219" s="52" t="s">
        <v>152</v>
      </c>
      <c r="BC219" s="49" t="s">
        <v>1346</v>
      </c>
      <c r="BD219" s="49" t="s">
        <v>94</v>
      </c>
      <c r="BE219" s="49" t="s">
        <v>95</v>
      </c>
      <c r="BF219" s="40" t="s">
        <v>450</v>
      </c>
      <c r="BG219" s="49"/>
      <c r="BH219" s="49"/>
      <c r="BI219" s="53" t="s">
        <v>1347</v>
      </c>
      <c r="BJ219" s="54">
        <v>46041</v>
      </c>
      <c r="BK219" s="54" t="s">
        <v>99</v>
      </c>
      <c r="BL219" s="54">
        <v>46041</v>
      </c>
      <c r="BM219" s="44">
        <v>46042</v>
      </c>
      <c r="BN219" s="44">
        <v>46222</v>
      </c>
      <c r="BO219" s="55" t="s">
        <v>131</v>
      </c>
      <c r="BP219" s="56" t="s">
        <v>101</v>
      </c>
      <c r="BQ219" s="57">
        <v>20266820001073</v>
      </c>
      <c r="BR219" s="56">
        <v>1</v>
      </c>
    </row>
    <row r="220" spans="1:71" ht="51" customHeight="1" x14ac:dyDescent="0.2">
      <c r="A220">
        <v>216</v>
      </c>
      <c r="B220" s="40" t="s">
        <v>1348</v>
      </c>
      <c r="C220" s="40" t="s">
        <v>677</v>
      </c>
      <c r="D220" s="41">
        <v>46037</v>
      </c>
      <c r="E220" s="42" t="s">
        <v>678</v>
      </c>
      <c r="F220" s="40" t="s">
        <v>82</v>
      </c>
      <c r="G220" s="40" t="s">
        <v>83</v>
      </c>
      <c r="H220" s="40" t="s">
        <v>1349</v>
      </c>
      <c r="I220" s="40" t="s">
        <v>680</v>
      </c>
      <c r="J220" s="40">
        <v>145959</v>
      </c>
      <c r="K220" s="40">
        <v>68366</v>
      </c>
      <c r="L220" s="40" t="s">
        <v>1350</v>
      </c>
      <c r="M220" s="40" t="s">
        <v>87</v>
      </c>
      <c r="N220" s="43">
        <v>80185153</v>
      </c>
      <c r="O220" s="40">
        <v>3</v>
      </c>
      <c r="P220" s="40"/>
      <c r="Q220" s="40"/>
      <c r="R220" s="40"/>
      <c r="S220" s="40"/>
      <c r="T220" s="40"/>
      <c r="U220" s="40"/>
      <c r="V220" s="40"/>
      <c r="W220" s="40"/>
      <c r="X220" s="40" t="s">
        <v>682</v>
      </c>
      <c r="Y220" s="44">
        <v>46041</v>
      </c>
      <c r="Z220" s="44">
        <v>46048</v>
      </c>
      <c r="AA220" s="44">
        <v>46228</v>
      </c>
      <c r="AB220" s="40">
        <v>180</v>
      </c>
      <c r="AC220" s="45">
        <f t="shared" si="15"/>
        <v>6</v>
      </c>
      <c r="AD220" s="46">
        <v>42840000</v>
      </c>
      <c r="AE220" s="47">
        <f t="shared" si="16"/>
        <v>7140000</v>
      </c>
      <c r="AF220" s="48" t="s">
        <v>89</v>
      </c>
      <c r="AG220" s="49">
        <v>13</v>
      </c>
      <c r="AH220" s="44">
        <v>46027</v>
      </c>
      <c r="AI220" s="49">
        <v>153</v>
      </c>
      <c r="AJ220" s="44">
        <v>46042</v>
      </c>
      <c r="AK220" s="49" t="s">
        <v>90</v>
      </c>
      <c r="AL220" s="49" t="str">
        <f>IFERROR((VLOOKUP($AK220,[2]T_Datos!$B$3:$D$35,2,FALSE)),"Por favor diligenciar")</f>
        <v>Gestión pública local y gobierno confiable en Rafael Uribe Uribe </v>
      </c>
      <c r="AM220" s="49" t="str">
        <f>IFERROR((VLOOKUP($AK220,[2]T_Datos!$B$3:$D$35,3,FALSE)),"Por favor diligenciar")</f>
        <v>O230117459920242775 </v>
      </c>
      <c r="AN220" s="49"/>
      <c r="AO220" s="49"/>
      <c r="AP220" s="44"/>
      <c r="AQ220" s="49"/>
      <c r="AR220" s="44"/>
      <c r="AS220" s="49"/>
      <c r="AT220" s="50"/>
      <c r="AU220" s="49"/>
      <c r="AV220" s="44"/>
      <c r="AW220" s="49"/>
      <c r="AX220" s="45">
        <f t="shared" si="17"/>
        <v>6</v>
      </c>
      <c r="AY220" s="45">
        <f t="shared" si="18"/>
        <v>180</v>
      </c>
      <c r="AZ220" s="51">
        <f t="shared" si="19"/>
        <v>42840000</v>
      </c>
      <c r="BA220" s="40" t="s">
        <v>91</v>
      </c>
      <c r="BB220" s="52" t="s">
        <v>299</v>
      </c>
      <c r="BC220" s="49" t="s">
        <v>302</v>
      </c>
      <c r="BD220" s="49" t="s">
        <v>94</v>
      </c>
      <c r="BE220" s="49" t="s">
        <v>95</v>
      </c>
      <c r="BF220" s="40" t="s">
        <v>769</v>
      </c>
      <c r="BG220" s="49"/>
      <c r="BH220" s="49"/>
      <c r="BI220" s="53" t="s">
        <v>685</v>
      </c>
      <c r="BJ220" s="54">
        <v>46047</v>
      </c>
      <c r="BK220" s="54" t="s">
        <v>99</v>
      </c>
      <c r="BL220" s="54">
        <v>46041</v>
      </c>
      <c r="BM220" s="44">
        <v>46048</v>
      </c>
      <c r="BN220" s="44">
        <v>46228</v>
      </c>
      <c r="BO220" s="55" t="s">
        <v>100</v>
      </c>
      <c r="BP220" s="56" t="s">
        <v>101</v>
      </c>
      <c r="BQ220" s="57">
        <v>20266820001103</v>
      </c>
      <c r="BR220" s="56">
        <v>1</v>
      </c>
    </row>
    <row r="221" spans="1:71" ht="51" customHeight="1" x14ac:dyDescent="0.2">
      <c r="A221" s="107">
        <v>217</v>
      </c>
      <c r="B221" s="40" t="s">
        <v>1351</v>
      </c>
      <c r="C221" s="40" t="s">
        <v>677</v>
      </c>
      <c r="D221" s="41">
        <v>46037</v>
      </c>
      <c r="E221" s="42" t="s">
        <v>678</v>
      </c>
      <c r="F221" s="40" t="s">
        <v>82</v>
      </c>
      <c r="G221" s="40" t="s">
        <v>83</v>
      </c>
      <c r="H221" s="40" t="s">
        <v>1352</v>
      </c>
      <c r="I221" s="40" t="s">
        <v>1353</v>
      </c>
      <c r="J221" s="40">
        <v>145959</v>
      </c>
      <c r="K221" s="40">
        <v>68366</v>
      </c>
      <c r="L221" s="40" t="s">
        <v>1354</v>
      </c>
      <c r="M221" s="40" t="s">
        <v>87</v>
      </c>
      <c r="N221" s="43">
        <v>1022993911</v>
      </c>
      <c r="O221" s="40">
        <v>6</v>
      </c>
      <c r="P221" s="40"/>
      <c r="Q221" s="40"/>
      <c r="R221" s="40"/>
      <c r="S221" s="40"/>
      <c r="T221" s="40"/>
      <c r="U221" s="40"/>
      <c r="V221" s="40"/>
      <c r="W221" s="40"/>
      <c r="X221" s="40" t="s">
        <v>682</v>
      </c>
      <c r="Y221" s="44">
        <v>46041</v>
      </c>
      <c r="Z221" s="44">
        <v>46048</v>
      </c>
      <c r="AA221" s="44">
        <v>46228</v>
      </c>
      <c r="AB221" s="40">
        <v>180</v>
      </c>
      <c r="AC221" s="45">
        <f t="shared" si="15"/>
        <v>6</v>
      </c>
      <c r="AD221" s="46">
        <v>42840000</v>
      </c>
      <c r="AE221" s="47">
        <f t="shared" si="16"/>
        <v>7140000</v>
      </c>
      <c r="AF221" s="48" t="s">
        <v>89</v>
      </c>
      <c r="AG221" s="49">
        <v>13</v>
      </c>
      <c r="AH221" s="44">
        <v>46027</v>
      </c>
      <c r="AI221" s="49">
        <v>125</v>
      </c>
      <c r="AJ221" s="44">
        <v>46044</v>
      </c>
      <c r="AK221" s="49" t="s">
        <v>90</v>
      </c>
      <c r="AL221" s="49" t="str">
        <f>IFERROR((VLOOKUP($AK221,[2]T_Datos!$B$3:$D$35,2,FALSE)),"Por favor diligenciar")</f>
        <v>Gestión pública local y gobierno confiable en Rafael Uribe Uribe </v>
      </c>
      <c r="AM221" s="49" t="str">
        <f>IFERROR((VLOOKUP($AK221,[2]T_Datos!$B$3:$D$35,3,FALSE)),"Por favor diligenciar")</f>
        <v>O230117459920242775 </v>
      </c>
      <c r="AN221" s="49"/>
      <c r="AO221" s="49"/>
      <c r="AP221" s="44"/>
      <c r="AQ221" s="49"/>
      <c r="AR221" s="44"/>
      <c r="AS221" s="49"/>
      <c r="AT221" s="50"/>
      <c r="AU221" s="49"/>
      <c r="AV221" s="44"/>
      <c r="AW221" s="49"/>
      <c r="AX221" s="45">
        <f t="shared" si="17"/>
        <v>6</v>
      </c>
      <c r="AY221" s="45">
        <f t="shared" si="18"/>
        <v>180</v>
      </c>
      <c r="AZ221" s="51">
        <f t="shared" si="19"/>
        <v>42840000</v>
      </c>
      <c r="BA221" s="40" t="s">
        <v>91</v>
      </c>
      <c r="BB221" s="52" t="s">
        <v>299</v>
      </c>
      <c r="BC221" s="49" t="s">
        <v>683</v>
      </c>
      <c r="BD221" s="49" t="s">
        <v>94</v>
      </c>
      <c r="BE221" s="49" t="s">
        <v>95</v>
      </c>
      <c r="BF221" s="40" t="s">
        <v>769</v>
      </c>
      <c r="BG221" s="49"/>
      <c r="BH221" s="49"/>
      <c r="BI221" s="53" t="s">
        <v>685</v>
      </c>
      <c r="BJ221" s="54">
        <v>46043</v>
      </c>
      <c r="BK221" s="54" t="s">
        <v>99</v>
      </c>
      <c r="BL221" s="54">
        <v>46042</v>
      </c>
      <c r="BM221" s="44">
        <v>46048</v>
      </c>
      <c r="BN221" s="44">
        <v>46228</v>
      </c>
      <c r="BO221" s="55" t="s">
        <v>100</v>
      </c>
      <c r="BP221" s="56" t="s">
        <v>101</v>
      </c>
      <c r="BQ221" s="57">
        <v>20266820001103</v>
      </c>
      <c r="BR221" s="56">
        <v>1</v>
      </c>
    </row>
    <row r="222" spans="1:71" ht="51" customHeight="1" x14ac:dyDescent="0.2">
      <c r="A222">
        <v>218</v>
      </c>
      <c r="B222" s="40" t="s">
        <v>1355</v>
      </c>
      <c r="C222" s="40" t="s">
        <v>1356</v>
      </c>
      <c r="D222" s="44">
        <v>46040</v>
      </c>
      <c r="E222" s="59" t="s">
        <v>1357</v>
      </c>
      <c r="F222" s="40" t="s">
        <v>82</v>
      </c>
      <c r="G222" s="40" t="s">
        <v>83</v>
      </c>
      <c r="H222" s="40" t="s">
        <v>1358</v>
      </c>
      <c r="I222" s="40" t="s">
        <v>1359</v>
      </c>
      <c r="J222" s="40">
        <v>151264</v>
      </c>
      <c r="K222" s="40">
        <v>69033</v>
      </c>
      <c r="L222" s="40" t="s">
        <v>1360</v>
      </c>
      <c r="M222" s="40" t="s">
        <v>87</v>
      </c>
      <c r="N222" s="43">
        <v>79574594</v>
      </c>
      <c r="O222" s="40">
        <v>3</v>
      </c>
      <c r="P222" s="40"/>
      <c r="Q222" s="40"/>
      <c r="R222" s="40"/>
      <c r="S222" s="40"/>
      <c r="T222" s="40"/>
      <c r="U222" s="40"/>
      <c r="V222" s="40"/>
      <c r="W222" s="40"/>
      <c r="X222" s="40" t="s">
        <v>1361</v>
      </c>
      <c r="Y222" s="44">
        <v>46041</v>
      </c>
      <c r="Z222" s="44">
        <v>46052</v>
      </c>
      <c r="AA222" s="44">
        <v>46294</v>
      </c>
      <c r="AB222" s="40">
        <v>240</v>
      </c>
      <c r="AC222" s="45">
        <f t="shared" si="15"/>
        <v>8</v>
      </c>
      <c r="AD222" s="46">
        <v>73600000</v>
      </c>
      <c r="AE222" s="47">
        <f t="shared" si="16"/>
        <v>9200000</v>
      </c>
      <c r="AF222" s="48" t="s">
        <v>89</v>
      </c>
      <c r="AG222" s="49">
        <v>121</v>
      </c>
      <c r="AH222" s="44">
        <v>46029</v>
      </c>
      <c r="AI222" s="49">
        <v>224</v>
      </c>
      <c r="AJ222" s="44">
        <v>46044</v>
      </c>
      <c r="AK222" s="49" t="s">
        <v>90</v>
      </c>
      <c r="AL222" s="49" t="str">
        <f>IFERROR((VLOOKUP($AK222,[2]T_Datos!$B$3:$D$35,2,FALSE)),"Por favor diligenciar")</f>
        <v>Gestión pública local y gobierno confiable en Rafael Uribe Uribe </v>
      </c>
      <c r="AM222" s="49" t="str">
        <f>IFERROR((VLOOKUP($AK222,[2]T_Datos!$B$3:$D$35,3,FALSE)),"Por favor diligenciar")</f>
        <v>O230117459920242775 </v>
      </c>
      <c r="AN222" s="49"/>
      <c r="AO222" s="49"/>
      <c r="AP222" s="44"/>
      <c r="AQ222" s="49"/>
      <c r="AR222" s="44"/>
      <c r="AS222" s="49"/>
      <c r="AT222" s="50"/>
      <c r="AU222" s="49"/>
      <c r="AV222" s="44"/>
      <c r="AW222" s="49"/>
      <c r="AX222" s="45">
        <f t="shared" si="17"/>
        <v>8</v>
      </c>
      <c r="AY222" s="45">
        <f t="shared" si="18"/>
        <v>240</v>
      </c>
      <c r="AZ222" s="51">
        <f t="shared" si="19"/>
        <v>73600000</v>
      </c>
      <c r="BA222" s="40" t="s">
        <v>91</v>
      </c>
      <c r="BB222" s="52" t="s">
        <v>230</v>
      </c>
      <c r="BC222" s="49" t="s">
        <v>1362</v>
      </c>
      <c r="BD222" s="49" t="s">
        <v>94</v>
      </c>
      <c r="BE222" s="49" t="s">
        <v>95</v>
      </c>
      <c r="BF222" s="40" t="s">
        <v>1363</v>
      </c>
      <c r="BG222" s="49"/>
      <c r="BH222" s="49"/>
      <c r="BI222" s="53" t="s">
        <v>1364</v>
      </c>
      <c r="BJ222" s="54">
        <v>46041</v>
      </c>
      <c r="BK222" s="54" t="s">
        <v>99</v>
      </c>
      <c r="BL222" s="54">
        <v>46041</v>
      </c>
      <c r="BM222" s="44">
        <v>46052</v>
      </c>
      <c r="BN222" s="44">
        <v>46294</v>
      </c>
      <c r="BO222" s="55" t="s">
        <v>100</v>
      </c>
      <c r="BP222" s="56" t="s">
        <v>158</v>
      </c>
      <c r="BQ222" s="57" t="s">
        <v>155</v>
      </c>
      <c r="BR222" s="56">
        <v>1</v>
      </c>
    </row>
    <row r="223" spans="1:71" ht="51" customHeight="1" x14ac:dyDescent="0.2">
      <c r="A223">
        <v>219</v>
      </c>
      <c r="B223" s="40" t="s">
        <v>1365</v>
      </c>
      <c r="C223" s="40" t="s">
        <v>1366</v>
      </c>
      <c r="D223" s="44">
        <v>46040</v>
      </c>
      <c r="E223" s="59" t="s">
        <v>1367</v>
      </c>
      <c r="F223" s="49" t="s">
        <v>82</v>
      </c>
      <c r="G223" s="49" t="s">
        <v>83</v>
      </c>
      <c r="H223" s="40" t="s">
        <v>1368</v>
      </c>
      <c r="I223" s="40" t="s">
        <v>1369</v>
      </c>
      <c r="J223" s="40">
        <v>148429</v>
      </c>
      <c r="K223" s="40">
        <v>68342</v>
      </c>
      <c r="L223" s="40" t="s">
        <v>1370</v>
      </c>
      <c r="M223" s="40" t="s">
        <v>87</v>
      </c>
      <c r="N223" s="43">
        <v>1013651876</v>
      </c>
      <c r="O223" s="40">
        <v>6</v>
      </c>
      <c r="P223" s="40"/>
      <c r="Q223" s="40"/>
      <c r="R223" s="40"/>
      <c r="S223" s="40"/>
      <c r="T223" s="40"/>
      <c r="U223" s="40"/>
      <c r="V223" s="40"/>
      <c r="W223" s="40"/>
      <c r="X223" s="40" t="s">
        <v>1371</v>
      </c>
      <c r="Y223" s="44">
        <v>46041</v>
      </c>
      <c r="Z223" s="44">
        <v>46058</v>
      </c>
      <c r="AA223" s="44">
        <v>46391</v>
      </c>
      <c r="AB223" s="40">
        <v>330</v>
      </c>
      <c r="AC223" s="45">
        <f t="shared" si="15"/>
        <v>11</v>
      </c>
      <c r="AD223" s="46">
        <v>67650000</v>
      </c>
      <c r="AE223" s="47">
        <f t="shared" si="16"/>
        <v>6150000</v>
      </c>
      <c r="AF223" s="48" t="s">
        <v>89</v>
      </c>
      <c r="AG223" s="49">
        <v>127</v>
      </c>
      <c r="AH223" s="44">
        <v>46029</v>
      </c>
      <c r="AI223" s="49">
        <v>764</v>
      </c>
      <c r="AJ223" s="44">
        <v>46055</v>
      </c>
      <c r="AK223" s="49" t="s">
        <v>90</v>
      </c>
      <c r="AL223" s="49" t="str">
        <f>IFERROR((VLOOKUP($AK223,[2]T_Datos!$B$3:$D$35,2,FALSE)),"Por favor diligenciar")</f>
        <v>Gestión pública local y gobierno confiable en Rafael Uribe Uribe </v>
      </c>
      <c r="AM223" s="49" t="str">
        <f>IFERROR((VLOOKUP($AK223,[2]T_Datos!$B$3:$D$35,3,FALSE)),"Por favor diligenciar")</f>
        <v>O230117459920242775 </v>
      </c>
      <c r="AN223" s="49"/>
      <c r="AO223" s="49"/>
      <c r="AP223" s="44"/>
      <c r="AQ223" s="49"/>
      <c r="AR223" s="44"/>
      <c r="AS223" s="49"/>
      <c r="AT223" s="50"/>
      <c r="AU223" s="49"/>
      <c r="AV223" s="44"/>
      <c r="AW223" s="49"/>
      <c r="AX223" s="45">
        <f t="shared" si="17"/>
        <v>11</v>
      </c>
      <c r="AY223" s="45">
        <f t="shared" si="18"/>
        <v>330</v>
      </c>
      <c r="AZ223" s="51">
        <f t="shared" si="19"/>
        <v>67650000</v>
      </c>
      <c r="BA223" s="40" t="s">
        <v>91</v>
      </c>
      <c r="BB223" s="52" t="s">
        <v>1360</v>
      </c>
      <c r="BC223" s="49" t="s">
        <v>1362</v>
      </c>
      <c r="BD223" s="49" t="s">
        <v>94</v>
      </c>
      <c r="BE223" s="49" t="s">
        <v>95</v>
      </c>
      <c r="BF223" s="40" t="s">
        <v>1363</v>
      </c>
      <c r="BG223" s="49"/>
      <c r="BH223" s="49"/>
      <c r="BI223" s="53" t="s">
        <v>1372</v>
      </c>
      <c r="BJ223" s="54">
        <v>46050</v>
      </c>
      <c r="BK223" s="54" t="s">
        <v>99</v>
      </c>
      <c r="BL223" s="54">
        <v>46042</v>
      </c>
      <c r="BM223" s="44">
        <v>46058</v>
      </c>
      <c r="BN223" s="44">
        <v>46391</v>
      </c>
      <c r="BO223" s="55" t="s">
        <v>100</v>
      </c>
      <c r="BP223" s="56" t="s">
        <v>101</v>
      </c>
      <c r="BQ223" s="57">
        <v>20266820001173</v>
      </c>
      <c r="BR223" s="56">
        <v>1</v>
      </c>
      <c r="BS223" s="82"/>
    </row>
    <row r="224" spans="1:71" ht="51" customHeight="1" x14ac:dyDescent="0.2">
      <c r="A224" s="107">
        <v>220</v>
      </c>
      <c r="B224" s="40" t="s">
        <v>1373</v>
      </c>
      <c r="C224" s="40" t="s">
        <v>1374</v>
      </c>
      <c r="D224" s="44">
        <v>46040</v>
      </c>
      <c r="E224" s="59" t="s">
        <v>1375</v>
      </c>
      <c r="F224" s="49" t="s">
        <v>82</v>
      </c>
      <c r="G224" s="40" t="s">
        <v>83</v>
      </c>
      <c r="H224" s="40" t="s">
        <v>1376</v>
      </c>
      <c r="I224" s="40" t="s">
        <v>1377</v>
      </c>
      <c r="J224" s="40">
        <v>148428</v>
      </c>
      <c r="K224" s="40">
        <v>68343</v>
      </c>
      <c r="L224" s="40" t="s">
        <v>1378</v>
      </c>
      <c r="M224" s="40" t="s">
        <v>87</v>
      </c>
      <c r="N224" s="43">
        <v>1022379614</v>
      </c>
      <c r="O224" s="40">
        <v>0</v>
      </c>
      <c r="P224" s="40"/>
      <c r="Q224" s="40"/>
      <c r="R224" s="40"/>
      <c r="S224" s="40"/>
      <c r="T224" s="40"/>
      <c r="U224" s="40"/>
      <c r="V224" s="40"/>
      <c r="W224" s="40"/>
      <c r="X224" s="40" t="s">
        <v>1379</v>
      </c>
      <c r="Y224" s="44">
        <v>46041</v>
      </c>
      <c r="Z224" s="44">
        <v>46055</v>
      </c>
      <c r="AA224" s="44">
        <v>46235</v>
      </c>
      <c r="AB224" s="40">
        <v>180</v>
      </c>
      <c r="AC224" s="45">
        <f t="shared" si="15"/>
        <v>6</v>
      </c>
      <c r="AD224" s="46">
        <v>47982000</v>
      </c>
      <c r="AE224" s="47">
        <f t="shared" si="16"/>
        <v>7997000</v>
      </c>
      <c r="AF224" s="48" t="s">
        <v>89</v>
      </c>
      <c r="AG224" s="49">
        <v>124</v>
      </c>
      <c r="AH224" s="44">
        <v>46029</v>
      </c>
      <c r="AI224" s="49">
        <v>763</v>
      </c>
      <c r="AJ224" s="44">
        <v>46055</v>
      </c>
      <c r="AK224" s="49" t="s">
        <v>90</v>
      </c>
      <c r="AL224" s="49" t="str">
        <f>IFERROR((VLOOKUP($AK224,[2]T_Datos!$B$3:$D$35,2,FALSE)),"Por favor diligenciar")</f>
        <v>Gestión pública local y gobierno confiable en Rafael Uribe Uribe </v>
      </c>
      <c r="AM224" s="49" t="str">
        <f>IFERROR((VLOOKUP($AK224,[2]T_Datos!$B$3:$D$35,3,FALSE)),"Por favor diligenciar")</f>
        <v>O230117459920242775 </v>
      </c>
      <c r="AN224" s="49"/>
      <c r="AO224" s="49"/>
      <c r="AP224" s="44"/>
      <c r="AQ224" s="49"/>
      <c r="AR224" s="44"/>
      <c r="AS224" s="49"/>
      <c r="AT224" s="50"/>
      <c r="AU224" s="49"/>
      <c r="AV224" s="44"/>
      <c r="AW224" s="49"/>
      <c r="AX224" s="45">
        <f t="shared" si="17"/>
        <v>6</v>
      </c>
      <c r="AY224" s="45">
        <f t="shared" si="18"/>
        <v>180</v>
      </c>
      <c r="AZ224" s="51">
        <f t="shared" si="19"/>
        <v>47982000</v>
      </c>
      <c r="BA224" s="40" t="s">
        <v>91</v>
      </c>
      <c r="BB224" s="52" t="s">
        <v>1360</v>
      </c>
      <c r="BC224" s="49" t="s">
        <v>1362</v>
      </c>
      <c r="BD224" s="49" t="s">
        <v>94</v>
      </c>
      <c r="BE224" s="49" t="s">
        <v>95</v>
      </c>
      <c r="BF224" s="40" t="s">
        <v>1363</v>
      </c>
      <c r="BG224" s="49"/>
      <c r="BH224" s="49"/>
      <c r="BI224" s="53" t="s">
        <v>1380</v>
      </c>
      <c r="BJ224" s="54">
        <v>46050</v>
      </c>
      <c r="BK224" s="54" t="s">
        <v>99</v>
      </c>
      <c r="BL224" s="54">
        <v>46041</v>
      </c>
      <c r="BM224" s="44">
        <v>46055</v>
      </c>
      <c r="BN224" s="44">
        <v>46235</v>
      </c>
      <c r="BO224" s="55" t="s">
        <v>100</v>
      </c>
      <c r="BP224" s="56" t="s">
        <v>101</v>
      </c>
      <c r="BQ224" s="57">
        <v>20266820001173</v>
      </c>
      <c r="BR224" s="56">
        <v>1</v>
      </c>
    </row>
    <row r="225" spans="1:132" ht="51" customHeight="1" x14ac:dyDescent="0.2">
      <c r="A225">
        <v>221</v>
      </c>
      <c r="B225" s="40" t="s">
        <v>1381</v>
      </c>
      <c r="C225" s="40" t="s">
        <v>1382</v>
      </c>
      <c r="D225" s="44">
        <v>46040</v>
      </c>
      <c r="E225" s="59" t="s">
        <v>1383</v>
      </c>
      <c r="F225" s="49" t="s">
        <v>82</v>
      </c>
      <c r="G225" s="40" t="s">
        <v>83</v>
      </c>
      <c r="H225" s="40" t="s">
        <v>1384</v>
      </c>
      <c r="I225" s="40" t="s">
        <v>1385</v>
      </c>
      <c r="J225" s="40">
        <v>148458</v>
      </c>
      <c r="K225" s="40">
        <v>68326</v>
      </c>
      <c r="L225" s="40" t="s">
        <v>1386</v>
      </c>
      <c r="M225" s="40" t="s">
        <v>87</v>
      </c>
      <c r="N225" s="43">
        <v>1021397120</v>
      </c>
      <c r="O225" s="40">
        <v>7</v>
      </c>
      <c r="P225" s="40"/>
      <c r="Q225" s="40"/>
      <c r="R225" s="40"/>
      <c r="S225" s="40"/>
      <c r="T225" s="40"/>
      <c r="U225" s="40"/>
      <c r="V225" s="40"/>
      <c r="W225" s="40"/>
      <c r="X225" s="40" t="s">
        <v>1228</v>
      </c>
      <c r="Y225" s="44">
        <v>46041</v>
      </c>
      <c r="Z225" s="44">
        <v>46063</v>
      </c>
      <c r="AA225" s="44">
        <v>46243</v>
      </c>
      <c r="AB225" s="40">
        <v>180</v>
      </c>
      <c r="AC225" s="45">
        <f t="shared" si="15"/>
        <v>6</v>
      </c>
      <c r="AD225" s="46">
        <v>19500000</v>
      </c>
      <c r="AE225" s="47">
        <f t="shared" si="16"/>
        <v>3250000</v>
      </c>
      <c r="AF225" s="48" t="s">
        <v>89</v>
      </c>
      <c r="AG225" s="49">
        <v>163</v>
      </c>
      <c r="AH225" s="44">
        <v>46030</v>
      </c>
      <c r="AI225" s="49">
        <v>808</v>
      </c>
      <c r="AJ225" s="44">
        <v>46055</v>
      </c>
      <c r="AK225" s="49" t="s">
        <v>90</v>
      </c>
      <c r="AL225" s="49" t="str">
        <f>IFERROR((VLOOKUP($AK225,[2]T_Datos!$B$3:$D$35,2,FALSE)),"Por favor diligenciar")</f>
        <v>Gestión pública local y gobierno confiable en Rafael Uribe Uribe </v>
      </c>
      <c r="AM225" s="49" t="str">
        <f>IFERROR((VLOOKUP($AK225,[2]T_Datos!$B$3:$D$35,3,FALSE)),"Por favor diligenciar")</f>
        <v>O230117459920242775 </v>
      </c>
      <c r="AN225" s="49"/>
      <c r="AO225" s="49"/>
      <c r="AP225" s="44"/>
      <c r="AQ225" s="49"/>
      <c r="AR225" s="44"/>
      <c r="AS225" s="49"/>
      <c r="AT225" s="50"/>
      <c r="AU225" s="49"/>
      <c r="AV225" s="44"/>
      <c r="AW225" s="49"/>
      <c r="AX225" s="45">
        <f t="shared" si="17"/>
        <v>6</v>
      </c>
      <c r="AY225" s="45">
        <f t="shared" si="18"/>
        <v>180</v>
      </c>
      <c r="AZ225" s="51">
        <f t="shared" si="19"/>
        <v>19500000</v>
      </c>
      <c r="BA225" s="40" t="s">
        <v>129</v>
      </c>
      <c r="BB225" s="52" t="s">
        <v>1105</v>
      </c>
      <c r="BC225" s="49" t="s">
        <v>243</v>
      </c>
      <c r="BD225" s="49" t="s">
        <v>94</v>
      </c>
      <c r="BE225" s="49" t="s">
        <v>95</v>
      </c>
      <c r="BF225" s="40" t="s">
        <v>317</v>
      </c>
      <c r="BG225" s="49"/>
      <c r="BH225" s="49"/>
      <c r="BI225" s="53" t="s">
        <v>1387</v>
      </c>
      <c r="BJ225" s="54">
        <v>46049</v>
      </c>
      <c r="BK225" s="54" t="s">
        <v>99</v>
      </c>
      <c r="BL225" s="54">
        <v>46041</v>
      </c>
      <c r="BM225" s="44">
        <v>46063</v>
      </c>
      <c r="BN225" s="44">
        <v>46243</v>
      </c>
      <c r="BO225" s="55" t="s">
        <v>131</v>
      </c>
      <c r="BP225" s="56" t="s">
        <v>101</v>
      </c>
      <c r="BQ225" s="57">
        <v>20266820001613</v>
      </c>
      <c r="BR225" s="56">
        <v>1</v>
      </c>
    </row>
    <row r="226" spans="1:132" ht="51" customHeight="1" x14ac:dyDescent="0.2">
      <c r="A226">
        <v>222</v>
      </c>
      <c r="B226" s="40" t="s">
        <v>1388</v>
      </c>
      <c r="C226" s="40" t="s">
        <v>1129</v>
      </c>
      <c r="D226" s="41">
        <v>46039</v>
      </c>
      <c r="E226" s="42" t="s">
        <v>1130</v>
      </c>
      <c r="F226" s="40" t="s">
        <v>82</v>
      </c>
      <c r="G226" s="40" t="s">
        <v>83</v>
      </c>
      <c r="H226" s="49" t="s">
        <v>1389</v>
      </c>
      <c r="I226" s="40" t="s">
        <v>1132</v>
      </c>
      <c r="J226" s="40">
        <v>148451</v>
      </c>
      <c r="K226" s="40">
        <v>68564</v>
      </c>
      <c r="L226" s="40" t="s">
        <v>1390</v>
      </c>
      <c r="M226" s="40" t="s">
        <v>87</v>
      </c>
      <c r="N226" s="43">
        <v>79443062</v>
      </c>
      <c r="O226" s="40">
        <v>5</v>
      </c>
      <c r="P226" s="40"/>
      <c r="Q226" s="40"/>
      <c r="R226" s="40"/>
      <c r="S226" s="40"/>
      <c r="T226" s="40"/>
      <c r="U226" s="40"/>
      <c r="V226" s="40"/>
      <c r="W226" s="40"/>
      <c r="X226" s="40" t="s">
        <v>1126</v>
      </c>
      <c r="Y226" s="44">
        <v>46041</v>
      </c>
      <c r="Z226" s="44">
        <v>46063</v>
      </c>
      <c r="AA226" s="44">
        <v>46243</v>
      </c>
      <c r="AB226" s="40">
        <v>180</v>
      </c>
      <c r="AC226" s="45">
        <f t="shared" si="15"/>
        <v>6</v>
      </c>
      <c r="AD226" s="46">
        <v>37200000</v>
      </c>
      <c r="AE226" s="47">
        <f t="shared" si="16"/>
        <v>6200000</v>
      </c>
      <c r="AF226" s="48" t="s">
        <v>89</v>
      </c>
      <c r="AG226" s="49">
        <v>157</v>
      </c>
      <c r="AH226" s="44">
        <v>46030</v>
      </c>
      <c r="AI226" s="49">
        <v>1051</v>
      </c>
      <c r="AJ226" s="44">
        <v>46056</v>
      </c>
      <c r="AK226" s="49" t="s">
        <v>90</v>
      </c>
      <c r="AL226" s="49" t="str">
        <f>IFERROR((VLOOKUP($AK226,[2]T_Datos!$B$3:$D$35,2,FALSE)),"Por favor diligenciar")</f>
        <v>Gestión pública local y gobierno confiable en Rafael Uribe Uribe </v>
      </c>
      <c r="AM226" s="49" t="str">
        <f>IFERROR((VLOOKUP($AK226,[2]T_Datos!$B$3:$D$35,3,FALSE)),"Por favor diligenciar")</f>
        <v>O230117459920242775 </v>
      </c>
      <c r="AN226" s="49"/>
      <c r="AO226" s="49"/>
      <c r="AP226" s="44"/>
      <c r="AQ226" s="49"/>
      <c r="AR226" s="44"/>
      <c r="AS226" s="49"/>
      <c r="AT226" s="50"/>
      <c r="AU226" s="49"/>
      <c r="AV226" s="44"/>
      <c r="AW226" s="49"/>
      <c r="AX226" s="45">
        <f t="shared" si="17"/>
        <v>6</v>
      </c>
      <c r="AY226" s="45">
        <f t="shared" si="18"/>
        <v>180</v>
      </c>
      <c r="AZ226" s="51">
        <f t="shared" si="19"/>
        <v>37200000</v>
      </c>
      <c r="BA226" s="40" t="s">
        <v>91</v>
      </c>
      <c r="BB226" s="52" t="s">
        <v>1117</v>
      </c>
      <c r="BC226" s="49" t="s">
        <v>1134</v>
      </c>
      <c r="BD226" s="49" t="s">
        <v>94</v>
      </c>
      <c r="BE226" s="49" t="s">
        <v>95</v>
      </c>
      <c r="BF226" s="40" t="s">
        <v>317</v>
      </c>
      <c r="BG226" s="49"/>
      <c r="BH226" s="49"/>
      <c r="BI226" s="53" t="s">
        <v>1135</v>
      </c>
      <c r="BJ226" s="54">
        <v>46049</v>
      </c>
      <c r="BK226" s="54" t="s">
        <v>99</v>
      </c>
      <c r="BL226" s="54">
        <v>46041</v>
      </c>
      <c r="BM226" s="44">
        <v>46063</v>
      </c>
      <c r="BN226" s="44">
        <v>46243</v>
      </c>
      <c r="BO226" s="55" t="s">
        <v>100</v>
      </c>
      <c r="BP226" s="56" t="s">
        <v>101</v>
      </c>
      <c r="BQ226" s="57">
        <v>20266820000923</v>
      </c>
      <c r="BR226" s="56">
        <v>1</v>
      </c>
    </row>
    <row r="227" spans="1:132" s="86" customFormat="1" ht="51" customHeight="1" x14ac:dyDescent="0.2">
      <c r="A227" s="107">
        <v>223</v>
      </c>
      <c r="B227" s="40" t="s">
        <v>1391</v>
      </c>
      <c r="C227" s="40" t="s">
        <v>1129</v>
      </c>
      <c r="D227" s="41">
        <v>46039</v>
      </c>
      <c r="E227" s="42" t="s">
        <v>1130</v>
      </c>
      <c r="F227" s="40" t="s">
        <v>82</v>
      </c>
      <c r="G227" s="40" t="s">
        <v>83</v>
      </c>
      <c r="H227" s="49" t="s">
        <v>1392</v>
      </c>
      <c r="I227" s="40" t="s">
        <v>1132</v>
      </c>
      <c r="J227" s="40">
        <v>148451</v>
      </c>
      <c r="K227" s="40">
        <v>68564</v>
      </c>
      <c r="L227" s="40" t="s">
        <v>1393</v>
      </c>
      <c r="M227" s="40" t="s">
        <v>87</v>
      </c>
      <c r="N227" s="43">
        <v>79491967</v>
      </c>
      <c r="O227" s="40">
        <v>1</v>
      </c>
      <c r="P227" s="40"/>
      <c r="Q227" s="40"/>
      <c r="R227" s="40"/>
      <c r="S227" s="40"/>
      <c r="T227" s="40"/>
      <c r="U227" s="40"/>
      <c r="V227" s="40"/>
      <c r="W227" s="40"/>
      <c r="X227" s="40" t="s">
        <v>1126</v>
      </c>
      <c r="Y227" s="44">
        <v>46041</v>
      </c>
      <c r="Z227" s="44">
        <v>46063</v>
      </c>
      <c r="AA227" s="44">
        <v>46243</v>
      </c>
      <c r="AB227" s="40">
        <v>180</v>
      </c>
      <c r="AC227" s="45">
        <f t="shared" si="15"/>
        <v>6</v>
      </c>
      <c r="AD227" s="46">
        <v>37200000</v>
      </c>
      <c r="AE227" s="47">
        <f t="shared" si="16"/>
        <v>6200000</v>
      </c>
      <c r="AF227" s="48" t="s">
        <v>89</v>
      </c>
      <c r="AG227" s="49">
        <v>157</v>
      </c>
      <c r="AH227" s="44">
        <v>46030</v>
      </c>
      <c r="AI227" s="49">
        <v>1054</v>
      </c>
      <c r="AJ227" s="44">
        <v>46056</v>
      </c>
      <c r="AK227" s="49" t="s">
        <v>90</v>
      </c>
      <c r="AL227" s="49" t="str">
        <f>IFERROR((VLOOKUP($AK227,[2]T_Datos!$B$3:$D$35,2,FALSE)),"Por favor diligenciar")</f>
        <v>Gestión pública local y gobierno confiable en Rafael Uribe Uribe </v>
      </c>
      <c r="AM227" s="49" t="str">
        <f>IFERROR((VLOOKUP($AK227,[2]T_Datos!$B$3:$D$35,3,FALSE)),"Por favor diligenciar")</f>
        <v>O230117459920242775 </v>
      </c>
      <c r="AN227" s="49"/>
      <c r="AO227" s="49"/>
      <c r="AP227" s="44"/>
      <c r="AQ227" s="49"/>
      <c r="AR227" s="44"/>
      <c r="AS227" s="49"/>
      <c r="AT227" s="50"/>
      <c r="AU227" s="49"/>
      <c r="AV227" s="44"/>
      <c r="AW227" s="49"/>
      <c r="AX227" s="45">
        <f t="shared" si="17"/>
        <v>6</v>
      </c>
      <c r="AY227" s="45">
        <f t="shared" si="18"/>
        <v>180</v>
      </c>
      <c r="AZ227" s="51">
        <f t="shared" si="19"/>
        <v>37200000</v>
      </c>
      <c r="BA227" s="40" t="s">
        <v>91</v>
      </c>
      <c r="BB227" s="52" t="s">
        <v>1117</v>
      </c>
      <c r="BC227" s="49" t="s">
        <v>1134</v>
      </c>
      <c r="BD227" s="49" t="s">
        <v>94</v>
      </c>
      <c r="BE227" s="49" t="s">
        <v>95</v>
      </c>
      <c r="BF227" s="40" t="s">
        <v>317</v>
      </c>
      <c r="BG227" s="49"/>
      <c r="BH227" s="49"/>
      <c r="BI227" s="53" t="s">
        <v>1135</v>
      </c>
      <c r="BJ227" s="54">
        <v>46049</v>
      </c>
      <c r="BK227" s="54" t="s">
        <v>99</v>
      </c>
      <c r="BL227" s="54">
        <v>46041</v>
      </c>
      <c r="BM227" s="44">
        <v>46063</v>
      </c>
      <c r="BN227" s="44">
        <v>46243</v>
      </c>
      <c r="BO227" s="55" t="s">
        <v>100</v>
      </c>
      <c r="BP227" s="56" t="s">
        <v>101</v>
      </c>
      <c r="BQ227" s="57">
        <v>20266820000923</v>
      </c>
      <c r="BR227" s="56">
        <v>1</v>
      </c>
      <c r="BS227" s="85"/>
      <c r="BT227" s="84"/>
      <c r="BU227" s="84"/>
      <c r="BV227" s="84"/>
      <c r="BW227" s="84"/>
      <c r="BX227" s="84"/>
      <c r="BY227" s="84"/>
      <c r="BZ227" s="84"/>
      <c r="CA227" s="84"/>
      <c r="CB227" s="84"/>
      <c r="CC227" s="84"/>
      <c r="CD227" s="84"/>
      <c r="CE227" s="84"/>
      <c r="CF227" s="84"/>
      <c r="CG227" s="84"/>
      <c r="CH227" s="84"/>
      <c r="CI227" s="84"/>
      <c r="CJ227" s="84"/>
      <c r="CK227" s="84"/>
      <c r="CL227" s="84"/>
      <c r="CM227" s="84"/>
      <c r="CN227" s="84"/>
      <c r="CO227" s="84"/>
      <c r="CP227" s="84"/>
      <c r="CQ227" s="84"/>
      <c r="CR227" s="84"/>
      <c r="CS227" s="84"/>
      <c r="CT227" s="84"/>
      <c r="CU227" s="84"/>
      <c r="CV227" s="84"/>
      <c r="CW227" s="84"/>
      <c r="CX227" s="84"/>
      <c r="CY227" s="84"/>
      <c r="CZ227" s="84"/>
      <c r="DA227" s="84"/>
      <c r="DB227" s="84"/>
      <c r="DC227" s="84"/>
      <c r="DD227" s="84"/>
      <c r="DE227" s="84"/>
      <c r="DF227" s="84"/>
      <c r="DG227" s="84"/>
      <c r="DH227" s="84"/>
      <c r="DI227" s="84"/>
      <c r="DJ227" s="84"/>
      <c r="DK227" s="84"/>
      <c r="DL227" s="84"/>
      <c r="DM227" s="84"/>
      <c r="DN227" s="84"/>
      <c r="DO227" s="84"/>
      <c r="DP227" s="84"/>
      <c r="DQ227" s="84"/>
      <c r="DR227" s="84"/>
      <c r="DS227" s="84"/>
      <c r="DT227" s="84"/>
      <c r="DU227" s="84"/>
      <c r="DV227" s="84"/>
      <c r="DW227" s="84"/>
      <c r="DX227" s="84"/>
      <c r="DY227" s="84"/>
      <c r="DZ227" s="84"/>
      <c r="EA227" s="84"/>
      <c r="EB227" s="84"/>
    </row>
    <row r="228" spans="1:132" ht="51" customHeight="1" x14ac:dyDescent="0.2">
      <c r="A228">
        <v>224</v>
      </c>
      <c r="B228" s="40" t="s">
        <v>1394</v>
      </c>
      <c r="C228" s="40" t="s">
        <v>1129</v>
      </c>
      <c r="D228" s="41">
        <v>46039</v>
      </c>
      <c r="E228" s="42" t="s">
        <v>1130</v>
      </c>
      <c r="F228" s="40" t="s">
        <v>82</v>
      </c>
      <c r="G228" s="40" t="s">
        <v>83</v>
      </c>
      <c r="H228" s="49" t="s">
        <v>1395</v>
      </c>
      <c r="I228" s="40" t="s">
        <v>1132</v>
      </c>
      <c r="J228" s="40">
        <v>148451</v>
      </c>
      <c r="K228" s="40">
        <v>68564</v>
      </c>
      <c r="L228" s="40" t="s">
        <v>1396</v>
      </c>
      <c r="M228" s="40" t="s">
        <v>87</v>
      </c>
      <c r="N228" s="43">
        <v>1033687684</v>
      </c>
      <c r="O228" s="40">
        <v>7</v>
      </c>
      <c r="P228" s="40"/>
      <c r="Q228" s="40"/>
      <c r="R228" s="40"/>
      <c r="S228" s="40"/>
      <c r="T228" s="40"/>
      <c r="U228" s="40"/>
      <c r="V228" s="40"/>
      <c r="W228" s="40"/>
      <c r="X228" s="40" t="s">
        <v>1126</v>
      </c>
      <c r="Y228" s="44">
        <v>46041</v>
      </c>
      <c r="Z228" s="44">
        <v>46063</v>
      </c>
      <c r="AA228" s="44">
        <v>46243</v>
      </c>
      <c r="AB228" s="40">
        <v>180</v>
      </c>
      <c r="AC228" s="45">
        <f t="shared" si="15"/>
        <v>6</v>
      </c>
      <c r="AD228" s="46">
        <v>37200000</v>
      </c>
      <c r="AE228" s="47">
        <f t="shared" si="16"/>
        <v>6200000</v>
      </c>
      <c r="AF228" s="48" t="s">
        <v>89</v>
      </c>
      <c r="AG228" s="49">
        <v>157</v>
      </c>
      <c r="AH228" s="44">
        <v>46030</v>
      </c>
      <c r="AI228" s="49">
        <v>1052</v>
      </c>
      <c r="AJ228" s="44">
        <v>46056</v>
      </c>
      <c r="AK228" s="49" t="s">
        <v>90</v>
      </c>
      <c r="AL228" s="49" t="str">
        <f>IFERROR((VLOOKUP($AK228,[2]T_Datos!$B$3:$D$35,2,FALSE)),"Por favor diligenciar")</f>
        <v>Gestión pública local y gobierno confiable en Rafael Uribe Uribe </v>
      </c>
      <c r="AM228" s="49" t="str">
        <f>IFERROR((VLOOKUP($AK228,[2]T_Datos!$B$3:$D$35,3,FALSE)),"Por favor diligenciar")</f>
        <v>O230117459920242775 </v>
      </c>
      <c r="AN228" s="49"/>
      <c r="AO228" s="49"/>
      <c r="AP228" s="44"/>
      <c r="AQ228" s="49"/>
      <c r="AR228" s="44"/>
      <c r="AS228" s="49"/>
      <c r="AT228" s="50"/>
      <c r="AU228" s="49"/>
      <c r="AV228" s="44"/>
      <c r="AW228" s="49"/>
      <c r="AX228" s="45">
        <f t="shared" si="17"/>
        <v>6</v>
      </c>
      <c r="AY228" s="45">
        <f t="shared" si="18"/>
        <v>180</v>
      </c>
      <c r="AZ228" s="51">
        <f t="shared" si="19"/>
        <v>37200000</v>
      </c>
      <c r="BA228" s="40" t="s">
        <v>91</v>
      </c>
      <c r="BB228" s="52" t="s">
        <v>1117</v>
      </c>
      <c r="BC228" s="49" t="s">
        <v>1134</v>
      </c>
      <c r="BD228" s="49" t="s">
        <v>94</v>
      </c>
      <c r="BE228" s="49" t="s">
        <v>95</v>
      </c>
      <c r="BF228" s="40" t="s">
        <v>317</v>
      </c>
      <c r="BG228" s="49"/>
      <c r="BH228" s="49"/>
      <c r="BI228" s="53" t="s">
        <v>1135</v>
      </c>
      <c r="BJ228" s="54">
        <v>46049</v>
      </c>
      <c r="BK228" s="54" t="s">
        <v>99</v>
      </c>
      <c r="BL228" s="54">
        <v>46041</v>
      </c>
      <c r="BM228" s="44">
        <v>46063</v>
      </c>
      <c r="BN228" s="44">
        <v>46243</v>
      </c>
      <c r="BO228" s="55" t="s">
        <v>100</v>
      </c>
      <c r="BP228" s="56" t="s">
        <v>101</v>
      </c>
      <c r="BQ228" s="57">
        <v>20266820000923</v>
      </c>
      <c r="BR228" s="56">
        <v>1</v>
      </c>
    </row>
    <row r="229" spans="1:132" ht="51" customHeight="1" x14ac:dyDescent="0.2">
      <c r="A229">
        <v>225</v>
      </c>
      <c r="B229" s="40" t="s">
        <v>1397</v>
      </c>
      <c r="C229" s="40" t="s">
        <v>1129</v>
      </c>
      <c r="D229" s="41">
        <v>46039</v>
      </c>
      <c r="E229" s="42" t="s">
        <v>1130</v>
      </c>
      <c r="F229" s="40" t="s">
        <v>82</v>
      </c>
      <c r="G229" s="40" t="s">
        <v>83</v>
      </c>
      <c r="H229" s="40" t="s">
        <v>1398</v>
      </c>
      <c r="I229" s="40" t="s">
        <v>1132</v>
      </c>
      <c r="J229" s="40">
        <v>148451</v>
      </c>
      <c r="K229" s="40">
        <v>68564</v>
      </c>
      <c r="L229" s="40" t="s">
        <v>1399</v>
      </c>
      <c r="M229" s="40" t="s">
        <v>87</v>
      </c>
      <c r="N229" s="43">
        <v>51691273</v>
      </c>
      <c r="O229" s="40">
        <v>3</v>
      </c>
      <c r="P229" s="40"/>
      <c r="Q229" s="40"/>
      <c r="R229" s="40"/>
      <c r="S229" s="40"/>
      <c r="T229" s="40"/>
      <c r="U229" s="40"/>
      <c r="V229" s="40"/>
      <c r="W229" s="40"/>
      <c r="X229" s="40" t="s">
        <v>1126</v>
      </c>
      <c r="Y229" s="44">
        <v>46041</v>
      </c>
      <c r="Z229" s="44">
        <v>46063</v>
      </c>
      <c r="AA229" s="44">
        <v>46243</v>
      </c>
      <c r="AB229" s="40">
        <v>180</v>
      </c>
      <c r="AC229" s="45">
        <f t="shared" si="15"/>
        <v>6</v>
      </c>
      <c r="AD229" s="46">
        <v>37200000</v>
      </c>
      <c r="AE229" s="47">
        <f t="shared" si="16"/>
        <v>6200000</v>
      </c>
      <c r="AF229" s="48" t="s">
        <v>89</v>
      </c>
      <c r="AG229" s="49">
        <v>157</v>
      </c>
      <c r="AH229" s="44">
        <v>46030</v>
      </c>
      <c r="AI229" s="49">
        <v>812</v>
      </c>
      <c r="AJ229" s="44">
        <v>46055</v>
      </c>
      <c r="AK229" s="49" t="s">
        <v>90</v>
      </c>
      <c r="AL229" s="49" t="str">
        <f>IFERROR((VLOOKUP($AK229,[2]T_Datos!$B$3:$D$35,2,FALSE)),"Por favor diligenciar")</f>
        <v>Gestión pública local y gobierno confiable en Rafael Uribe Uribe </v>
      </c>
      <c r="AM229" s="49" t="str">
        <f>IFERROR((VLOOKUP($AK229,[2]T_Datos!$B$3:$D$35,3,FALSE)),"Por favor diligenciar")</f>
        <v>O230117459920242775 </v>
      </c>
      <c r="AN229" s="49"/>
      <c r="AO229" s="49"/>
      <c r="AP229" s="44"/>
      <c r="AQ229" s="49"/>
      <c r="AR229" s="44"/>
      <c r="AS229" s="49"/>
      <c r="AT229" s="50"/>
      <c r="AU229" s="49"/>
      <c r="AV229" s="44"/>
      <c r="AW229" s="49"/>
      <c r="AX229" s="45">
        <f t="shared" si="17"/>
        <v>6</v>
      </c>
      <c r="AY229" s="45">
        <f t="shared" si="18"/>
        <v>180</v>
      </c>
      <c r="AZ229" s="51">
        <f t="shared" si="19"/>
        <v>37200000</v>
      </c>
      <c r="BA229" s="40" t="s">
        <v>91</v>
      </c>
      <c r="BB229" s="52" t="s">
        <v>1117</v>
      </c>
      <c r="BC229" s="49" t="s">
        <v>1134</v>
      </c>
      <c r="BD229" s="49" t="s">
        <v>94</v>
      </c>
      <c r="BE229" s="49" t="s">
        <v>95</v>
      </c>
      <c r="BF229" s="40" t="s">
        <v>317</v>
      </c>
      <c r="BG229" s="49"/>
      <c r="BH229" s="49"/>
      <c r="BI229" s="53" t="s">
        <v>1135</v>
      </c>
      <c r="BJ229" s="54">
        <v>46029</v>
      </c>
      <c r="BK229" s="54" t="s">
        <v>99</v>
      </c>
      <c r="BL229" s="54">
        <v>46041</v>
      </c>
      <c r="BM229" s="44">
        <v>46063</v>
      </c>
      <c r="BN229" s="44">
        <v>46243</v>
      </c>
      <c r="BO229" s="55" t="s">
        <v>100</v>
      </c>
      <c r="BP229" s="56" t="s">
        <v>101</v>
      </c>
      <c r="BQ229" s="57">
        <v>20266820000923</v>
      </c>
      <c r="BR229" s="56">
        <v>1</v>
      </c>
      <c r="BS229" s="64"/>
    </row>
    <row r="230" spans="1:132" ht="51" customHeight="1" x14ac:dyDescent="0.2">
      <c r="A230" s="107">
        <v>226</v>
      </c>
      <c r="B230" s="40" t="s">
        <v>1400</v>
      </c>
      <c r="C230" s="40" t="s">
        <v>1111</v>
      </c>
      <c r="D230" s="41">
        <v>46039</v>
      </c>
      <c r="E230" s="42" t="s">
        <v>1112</v>
      </c>
      <c r="F230" s="40" t="s">
        <v>82</v>
      </c>
      <c r="G230" s="40" t="s">
        <v>83</v>
      </c>
      <c r="H230" s="40" t="s">
        <v>1401</v>
      </c>
      <c r="I230" s="40" t="s">
        <v>1114</v>
      </c>
      <c r="J230" s="40">
        <v>148447</v>
      </c>
      <c r="K230" s="40">
        <v>68332</v>
      </c>
      <c r="L230" s="40" t="s">
        <v>1402</v>
      </c>
      <c r="M230" s="40" t="s">
        <v>87</v>
      </c>
      <c r="N230" s="43">
        <v>52409679</v>
      </c>
      <c r="O230" s="40">
        <v>7</v>
      </c>
      <c r="P230" s="40"/>
      <c r="Q230" s="40"/>
      <c r="R230" s="40"/>
      <c r="S230" s="40"/>
      <c r="T230" s="40"/>
      <c r="U230" s="40"/>
      <c r="V230" s="40"/>
      <c r="W230" s="40"/>
      <c r="X230" s="40" t="s">
        <v>1116</v>
      </c>
      <c r="Y230" s="44">
        <v>46040</v>
      </c>
      <c r="Z230" s="44">
        <v>46063</v>
      </c>
      <c r="AA230" s="44">
        <v>46243</v>
      </c>
      <c r="AB230" s="40">
        <v>180</v>
      </c>
      <c r="AC230" s="45">
        <f t="shared" si="15"/>
        <v>6</v>
      </c>
      <c r="AD230" s="46">
        <v>38700000</v>
      </c>
      <c r="AE230" s="47">
        <f t="shared" si="16"/>
        <v>6450000</v>
      </c>
      <c r="AF230" s="48" t="s">
        <v>89</v>
      </c>
      <c r="AG230" s="49">
        <v>140</v>
      </c>
      <c r="AH230" s="44">
        <v>46030</v>
      </c>
      <c r="AI230" s="49">
        <v>1048</v>
      </c>
      <c r="AJ230" s="44">
        <v>46056</v>
      </c>
      <c r="AK230" s="49" t="s">
        <v>90</v>
      </c>
      <c r="AL230" s="49" t="str">
        <f>IFERROR((VLOOKUP($AK230,[2]T_Datos!$B$3:$D$35,2,FALSE)),"Por favor diligenciar")</f>
        <v>Gestión pública local y gobierno confiable en Rafael Uribe Uribe </v>
      </c>
      <c r="AM230" s="49" t="str">
        <f>IFERROR((VLOOKUP($AK230,[2]T_Datos!$B$3:$D$35,3,FALSE)),"Por favor diligenciar")</f>
        <v>O230117459920242775 </v>
      </c>
      <c r="AN230" s="49"/>
      <c r="AO230" s="49"/>
      <c r="AP230" s="44"/>
      <c r="AQ230" s="49"/>
      <c r="AR230" s="44"/>
      <c r="AS230" s="49"/>
      <c r="AT230" s="50"/>
      <c r="AU230" s="49"/>
      <c r="AV230" s="44"/>
      <c r="AW230" s="49"/>
      <c r="AX230" s="45">
        <f t="shared" si="17"/>
        <v>6</v>
      </c>
      <c r="AY230" s="45">
        <f t="shared" si="18"/>
        <v>180</v>
      </c>
      <c r="AZ230" s="51">
        <f t="shared" si="19"/>
        <v>38700000</v>
      </c>
      <c r="BA230" s="40" t="s">
        <v>91</v>
      </c>
      <c r="BB230" s="52" t="s">
        <v>1117</v>
      </c>
      <c r="BC230" s="49" t="s">
        <v>1108</v>
      </c>
      <c r="BD230" s="49" t="s">
        <v>94</v>
      </c>
      <c r="BE230" s="49" t="s">
        <v>95</v>
      </c>
      <c r="BF230" s="40"/>
      <c r="BG230" s="49"/>
      <c r="BH230" s="49"/>
      <c r="BI230" s="53" t="s">
        <v>1119</v>
      </c>
      <c r="BJ230" s="54">
        <v>46049</v>
      </c>
      <c r="BK230" s="54" t="s">
        <v>99</v>
      </c>
      <c r="BL230" s="54">
        <v>46041</v>
      </c>
      <c r="BM230" s="44">
        <v>46063</v>
      </c>
      <c r="BN230" s="44">
        <v>46243</v>
      </c>
      <c r="BO230" s="55" t="s">
        <v>100</v>
      </c>
      <c r="BP230" s="56" t="s">
        <v>101</v>
      </c>
      <c r="BQ230" s="57">
        <v>20266820000923</v>
      </c>
      <c r="BR230" s="56">
        <v>1</v>
      </c>
      <c r="BS230" s="64"/>
    </row>
    <row r="231" spans="1:132" ht="51" customHeight="1" x14ac:dyDescent="0.2">
      <c r="A231">
        <v>227</v>
      </c>
      <c r="B231" s="40" t="s">
        <v>1403</v>
      </c>
      <c r="C231" s="40" t="s">
        <v>1404</v>
      </c>
      <c r="D231" s="41">
        <v>46040</v>
      </c>
      <c r="E231" s="42" t="s">
        <v>1405</v>
      </c>
      <c r="F231" s="40" t="s">
        <v>82</v>
      </c>
      <c r="G231" s="40" t="s">
        <v>83</v>
      </c>
      <c r="H231" s="49" t="s">
        <v>1406</v>
      </c>
      <c r="I231" s="40" t="s">
        <v>1407</v>
      </c>
      <c r="J231" s="40">
        <v>148431</v>
      </c>
      <c r="K231" s="40">
        <v>68341</v>
      </c>
      <c r="L231" s="40" t="s">
        <v>1408</v>
      </c>
      <c r="M231" s="40" t="s">
        <v>87</v>
      </c>
      <c r="N231" s="43">
        <v>1013632002</v>
      </c>
      <c r="O231" s="40">
        <v>5</v>
      </c>
      <c r="P231" s="40"/>
      <c r="Q231" s="40"/>
      <c r="R231" s="40"/>
      <c r="S231" s="40"/>
      <c r="T231" s="40"/>
      <c r="U231" s="40"/>
      <c r="V231" s="40"/>
      <c r="W231" s="40"/>
      <c r="X231" s="40" t="s">
        <v>1409</v>
      </c>
      <c r="Y231" s="44">
        <v>46041</v>
      </c>
      <c r="Z231" s="44">
        <v>46056</v>
      </c>
      <c r="AA231" s="44">
        <v>46389</v>
      </c>
      <c r="AB231" s="40">
        <v>330</v>
      </c>
      <c r="AC231" s="45">
        <f t="shared" si="15"/>
        <v>11</v>
      </c>
      <c r="AD231" s="46">
        <v>67100000</v>
      </c>
      <c r="AE231" s="47">
        <f t="shared" si="16"/>
        <v>6100000</v>
      </c>
      <c r="AF231" s="48" t="s">
        <v>89</v>
      </c>
      <c r="AG231" s="49">
        <v>119</v>
      </c>
      <c r="AH231" s="44">
        <v>46029</v>
      </c>
      <c r="AI231" s="49">
        <v>766</v>
      </c>
      <c r="AJ231" s="44">
        <v>46055</v>
      </c>
      <c r="AK231" s="49" t="s">
        <v>90</v>
      </c>
      <c r="AL231" s="49" t="str">
        <f>IFERROR((VLOOKUP($AK231,[2]T_Datos!$B$3:$D$35,2,FALSE)),"Por favor diligenciar")</f>
        <v>Gestión pública local y gobierno confiable en Rafael Uribe Uribe </v>
      </c>
      <c r="AM231" s="49" t="str">
        <f>IFERROR((VLOOKUP($AK231,[2]T_Datos!$B$3:$D$35,3,FALSE)),"Por favor diligenciar")</f>
        <v>O230117459920242775 </v>
      </c>
      <c r="AN231" s="49"/>
      <c r="AO231" s="49"/>
      <c r="AP231" s="44"/>
      <c r="AQ231" s="49"/>
      <c r="AR231" s="44"/>
      <c r="AS231" s="49"/>
      <c r="AT231" s="50"/>
      <c r="AU231" s="49"/>
      <c r="AV231" s="44"/>
      <c r="AW231" s="49"/>
      <c r="AX231" s="45">
        <f t="shared" si="17"/>
        <v>11</v>
      </c>
      <c r="AY231" s="45">
        <f t="shared" si="18"/>
        <v>330</v>
      </c>
      <c r="AZ231" s="51">
        <f t="shared" si="19"/>
        <v>67100000</v>
      </c>
      <c r="BA231" s="40" t="s">
        <v>91</v>
      </c>
      <c r="BB231" s="52" t="s">
        <v>1360</v>
      </c>
      <c r="BC231" s="49" t="s">
        <v>1362</v>
      </c>
      <c r="BD231" s="49" t="s">
        <v>94</v>
      </c>
      <c r="BE231" s="49" t="s">
        <v>95</v>
      </c>
      <c r="BF231" s="40" t="s">
        <v>1363</v>
      </c>
      <c r="BG231" s="49"/>
      <c r="BH231" s="49"/>
      <c r="BI231" s="53" t="s">
        <v>1119</v>
      </c>
      <c r="BJ231" s="54">
        <v>46050</v>
      </c>
      <c r="BK231" s="54" t="s">
        <v>99</v>
      </c>
      <c r="BL231" s="54">
        <v>46041</v>
      </c>
      <c r="BM231" s="44">
        <v>46056</v>
      </c>
      <c r="BN231" s="44">
        <v>46389</v>
      </c>
      <c r="BO231" s="55" t="s">
        <v>100</v>
      </c>
      <c r="BP231" s="56" t="s">
        <v>101</v>
      </c>
      <c r="BQ231" s="57">
        <v>20266820001173</v>
      </c>
      <c r="BR231" s="56">
        <v>1</v>
      </c>
      <c r="BS231" s="64"/>
    </row>
    <row r="232" spans="1:132" ht="51" customHeight="1" x14ac:dyDescent="0.2">
      <c r="A232">
        <v>228</v>
      </c>
      <c r="B232" s="40" t="s">
        <v>1410</v>
      </c>
      <c r="C232" s="40" t="s">
        <v>1411</v>
      </c>
      <c r="D232" s="41">
        <v>46040</v>
      </c>
      <c r="E232" s="59" t="s">
        <v>1412</v>
      </c>
      <c r="F232" s="49" t="s">
        <v>82</v>
      </c>
      <c r="G232" s="40" t="s">
        <v>83</v>
      </c>
      <c r="H232" s="40" t="s">
        <v>1413</v>
      </c>
      <c r="I232" s="40" t="s">
        <v>1414</v>
      </c>
      <c r="J232" s="40">
        <v>148432</v>
      </c>
      <c r="K232" s="40">
        <v>8340</v>
      </c>
      <c r="L232" s="40" t="s">
        <v>1415</v>
      </c>
      <c r="M232" s="40" t="s">
        <v>87</v>
      </c>
      <c r="N232" s="43">
        <v>13520296</v>
      </c>
      <c r="O232" s="40">
        <v>1</v>
      </c>
      <c r="P232" s="40"/>
      <c r="Q232" s="40"/>
      <c r="R232" s="40"/>
      <c r="S232" s="40"/>
      <c r="T232" s="40"/>
      <c r="U232" s="40"/>
      <c r="V232" s="40"/>
      <c r="W232" s="40"/>
      <c r="X232" s="40" t="s">
        <v>1416</v>
      </c>
      <c r="Y232" s="44">
        <v>46042</v>
      </c>
      <c r="Z232" s="44">
        <v>46055</v>
      </c>
      <c r="AA232" s="44">
        <v>46388</v>
      </c>
      <c r="AB232" s="40">
        <v>330</v>
      </c>
      <c r="AC232" s="45">
        <f t="shared" si="15"/>
        <v>11</v>
      </c>
      <c r="AD232" s="46">
        <v>67100000</v>
      </c>
      <c r="AE232" s="47">
        <f t="shared" si="16"/>
        <v>6100000</v>
      </c>
      <c r="AF232" s="48" t="s">
        <v>89</v>
      </c>
      <c r="AG232" s="49">
        <v>120</v>
      </c>
      <c r="AH232" s="44">
        <v>46029</v>
      </c>
      <c r="AI232" s="49">
        <v>768</v>
      </c>
      <c r="AJ232" s="44">
        <v>46055</v>
      </c>
      <c r="AK232" s="49" t="s">
        <v>90</v>
      </c>
      <c r="AL232" s="49" t="str">
        <f>IFERROR((VLOOKUP($AK232,[2]T_Datos!$B$3:$D$35,2,FALSE)),"Por favor diligenciar")</f>
        <v>Gestión pública local y gobierno confiable en Rafael Uribe Uribe </v>
      </c>
      <c r="AM232" s="49" t="str">
        <f>IFERROR((VLOOKUP($AK232,[2]T_Datos!$B$3:$D$35,3,FALSE)),"Por favor diligenciar")</f>
        <v>O230117459920242775 </v>
      </c>
      <c r="AN232" s="49"/>
      <c r="AO232" s="49"/>
      <c r="AP232" s="44"/>
      <c r="AQ232" s="49"/>
      <c r="AR232" s="44"/>
      <c r="AS232" s="49"/>
      <c r="AT232" s="50"/>
      <c r="AU232" s="49"/>
      <c r="AV232" s="44"/>
      <c r="AW232" s="49"/>
      <c r="AX232" s="45">
        <f t="shared" si="17"/>
        <v>11</v>
      </c>
      <c r="AY232" s="45">
        <f t="shared" si="18"/>
        <v>330</v>
      </c>
      <c r="AZ232" s="51">
        <f t="shared" si="19"/>
        <v>67100000</v>
      </c>
      <c r="BA232" s="40" t="s">
        <v>91</v>
      </c>
      <c r="BB232" s="52" t="s">
        <v>1360</v>
      </c>
      <c r="BC232" s="49" t="s">
        <v>1362</v>
      </c>
      <c r="BD232" s="49" t="s">
        <v>94</v>
      </c>
      <c r="BE232" s="49" t="s">
        <v>95</v>
      </c>
      <c r="BF232" s="40" t="s">
        <v>1363</v>
      </c>
      <c r="BG232" s="49"/>
      <c r="BH232" s="49"/>
      <c r="BI232" s="53" t="s">
        <v>1417</v>
      </c>
      <c r="BJ232" s="54">
        <v>46050</v>
      </c>
      <c r="BK232" s="54" t="s">
        <v>99</v>
      </c>
      <c r="BL232" s="54">
        <v>46048</v>
      </c>
      <c r="BM232" s="44">
        <v>46055</v>
      </c>
      <c r="BN232" s="44">
        <v>46388</v>
      </c>
      <c r="BO232" s="55" t="s">
        <v>100</v>
      </c>
      <c r="BP232" s="56" t="s">
        <v>101</v>
      </c>
      <c r="BQ232" s="57">
        <v>20266820001173</v>
      </c>
      <c r="BR232" s="56">
        <v>1</v>
      </c>
    </row>
    <row r="233" spans="1:132" ht="51" customHeight="1" x14ac:dyDescent="0.2">
      <c r="A233" s="107">
        <v>229</v>
      </c>
      <c r="B233" s="40" t="s">
        <v>1418</v>
      </c>
      <c r="C233" s="40" t="s">
        <v>848</v>
      </c>
      <c r="D233" s="44">
        <v>46039</v>
      </c>
      <c r="E233" s="59" t="s">
        <v>849</v>
      </c>
      <c r="F233" s="40" t="s">
        <v>82</v>
      </c>
      <c r="G233" s="40" t="s">
        <v>83</v>
      </c>
      <c r="H233" s="40" t="s">
        <v>1419</v>
      </c>
      <c r="I233" s="40" t="s">
        <v>851</v>
      </c>
      <c r="J233" s="40">
        <v>145965</v>
      </c>
      <c r="K233" s="40">
        <v>69061</v>
      </c>
      <c r="L233" s="40" t="s">
        <v>1420</v>
      </c>
      <c r="M233" s="40" t="s">
        <v>87</v>
      </c>
      <c r="N233" s="43">
        <v>52955012</v>
      </c>
      <c r="O233" s="40">
        <v>6</v>
      </c>
      <c r="P233" s="40"/>
      <c r="Q233" s="40"/>
      <c r="R233" s="40"/>
      <c r="S233" s="40"/>
      <c r="T233" s="40"/>
      <c r="U233" s="40"/>
      <c r="V233" s="40"/>
      <c r="W233" s="40"/>
      <c r="X233" s="40" t="s">
        <v>853</v>
      </c>
      <c r="Y233" s="44">
        <v>46040</v>
      </c>
      <c r="Z233" s="44">
        <v>46055</v>
      </c>
      <c r="AA233" s="44">
        <v>46235</v>
      </c>
      <c r="AB233" s="40">
        <v>180</v>
      </c>
      <c r="AC233" s="45">
        <f t="shared" si="15"/>
        <v>6</v>
      </c>
      <c r="AD233" s="46">
        <v>36600000</v>
      </c>
      <c r="AE233" s="47">
        <f t="shared" si="16"/>
        <v>6100000</v>
      </c>
      <c r="AF233" s="48" t="s">
        <v>89</v>
      </c>
      <c r="AG233" s="49">
        <v>68</v>
      </c>
      <c r="AH233" s="44">
        <v>46029</v>
      </c>
      <c r="AI233" s="49">
        <v>733</v>
      </c>
      <c r="AJ233" s="44">
        <v>46051</v>
      </c>
      <c r="AK233" s="49" t="s">
        <v>90</v>
      </c>
      <c r="AL233" s="49" t="str">
        <f>IFERROR((VLOOKUP($AK233,[2]T_Datos!$B$3:$D$35,2,FALSE)),"Por favor diligenciar")</f>
        <v>Gestión pública local y gobierno confiable en Rafael Uribe Uribe </v>
      </c>
      <c r="AM233" s="49" t="str">
        <f>IFERROR((VLOOKUP($AK233,[2]T_Datos!$B$3:$D$35,3,FALSE)),"Por favor diligenciar")</f>
        <v>O230117459920242775 </v>
      </c>
      <c r="AN233" s="49"/>
      <c r="AO233" s="49"/>
      <c r="AP233" s="44"/>
      <c r="AQ233" s="49"/>
      <c r="AR233" s="44"/>
      <c r="AS233" s="49"/>
      <c r="AT233" s="50"/>
      <c r="AU233" s="49"/>
      <c r="AV233" s="44"/>
      <c r="AW233" s="49"/>
      <c r="AX233" s="45">
        <f t="shared" si="17"/>
        <v>6</v>
      </c>
      <c r="AY233" s="45">
        <f t="shared" si="18"/>
        <v>180</v>
      </c>
      <c r="AZ233" s="51">
        <f t="shared" si="19"/>
        <v>36600000</v>
      </c>
      <c r="BA233" s="40" t="s">
        <v>91</v>
      </c>
      <c r="BB233" s="52" t="s">
        <v>1421</v>
      </c>
      <c r="BC233" s="49" t="s">
        <v>683</v>
      </c>
      <c r="BD233" s="49" t="s">
        <v>94</v>
      </c>
      <c r="BE233" s="49" t="s">
        <v>95</v>
      </c>
      <c r="BF233" s="40" t="s">
        <v>437</v>
      </c>
      <c r="BG233" s="49"/>
      <c r="BH233" s="49"/>
      <c r="BI233" s="53" t="s">
        <v>854</v>
      </c>
      <c r="BJ233" s="54">
        <v>46048</v>
      </c>
      <c r="BK233" s="54" t="s">
        <v>99</v>
      </c>
      <c r="BL233" s="54">
        <v>46041</v>
      </c>
      <c r="BM233" s="44">
        <v>46055</v>
      </c>
      <c r="BN233" s="44">
        <v>46235</v>
      </c>
      <c r="BO233" s="55" t="s">
        <v>100</v>
      </c>
      <c r="BP233" s="56" t="s">
        <v>101</v>
      </c>
      <c r="BQ233" s="57">
        <v>20266820001253</v>
      </c>
      <c r="BR233" s="56">
        <v>1</v>
      </c>
    </row>
    <row r="234" spans="1:132" ht="51" customHeight="1" x14ac:dyDescent="0.2">
      <c r="A234">
        <v>230</v>
      </c>
      <c r="B234" s="40" t="s">
        <v>1422</v>
      </c>
      <c r="C234" s="40" t="s">
        <v>848</v>
      </c>
      <c r="D234" s="44">
        <v>46039</v>
      </c>
      <c r="E234" s="59" t="s">
        <v>849</v>
      </c>
      <c r="F234" s="40" t="s">
        <v>82</v>
      </c>
      <c r="G234" s="40" t="s">
        <v>83</v>
      </c>
      <c r="H234" s="40" t="s">
        <v>1423</v>
      </c>
      <c r="I234" s="40" t="s">
        <v>851</v>
      </c>
      <c r="J234" s="40">
        <v>145965</v>
      </c>
      <c r="K234" s="40">
        <v>69061</v>
      </c>
      <c r="L234" s="40" t="s">
        <v>1424</v>
      </c>
      <c r="M234" s="40" t="s">
        <v>87</v>
      </c>
      <c r="N234" s="43">
        <v>52548028</v>
      </c>
      <c r="O234" s="40">
        <v>8</v>
      </c>
      <c r="P234" s="40"/>
      <c r="Q234" s="40"/>
      <c r="R234" s="40"/>
      <c r="S234" s="40"/>
      <c r="T234" s="40"/>
      <c r="U234" s="40"/>
      <c r="V234" s="40"/>
      <c r="W234" s="40"/>
      <c r="X234" s="40" t="s">
        <v>853</v>
      </c>
      <c r="Y234" s="44">
        <v>46041</v>
      </c>
      <c r="Z234" s="44">
        <v>46055</v>
      </c>
      <c r="AA234" s="44">
        <v>46235</v>
      </c>
      <c r="AB234" s="40">
        <v>180</v>
      </c>
      <c r="AC234" s="45">
        <f t="shared" si="15"/>
        <v>6</v>
      </c>
      <c r="AD234" s="46">
        <v>36600000</v>
      </c>
      <c r="AE234" s="47">
        <f t="shared" si="16"/>
        <v>6100000</v>
      </c>
      <c r="AF234" s="48" t="s">
        <v>89</v>
      </c>
      <c r="AG234" s="49">
        <v>68</v>
      </c>
      <c r="AH234" s="44">
        <v>46029</v>
      </c>
      <c r="AI234" s="49">
        <v>705</v>
      </c>
      <c r="AJ234" s="44">
        <v>46050</v>
      </c>
      <c r="AK234" s="49" t="s">
        <v>90</v>
      </c>
      <c r="AL234" s="49" t="str">
        <f>IFERROR((VLOOKUP($AK234,[2]T_Datos!$B$3:$D$35,2,FALSE)),"Por favor diligenciar")</f>
        <v>Gestión pública local y gobierno confiable en Rafael Uribe Uribe </v>
      </c>
      <c r="AM234" s="49" t="str">
        <f>IFERROR((VLOOKUP($AK234,[2]T_Datos!$B$3:$D$35,3,FALSE)),"Por favor diligenciar")</f>
        <v>O230117459920242775 </v>
      </c>
      <c r="AN234" s="49"/>
      <c r="AO234" s="49"/>
      <c r="AP234" s="44"/>
      <c r="AQ234" s="49"/>
      <c r="AR234" s="44"/>
      <c r="AS234" s="49"/>
      <c r="AT234" s="50"/>
      <c r="AU234" s="49"/>
      <c r="AV234" s="44"/>
      <c r="AW234" s="49"/>
      <c r="AX234" s="45">
        <f t="shared" si="17"/>
        <v>6</v>
      </c>
      <c r="AY234" s="45">
        <f t="shared" si="18"/>
        <v>180</v>
      </c>
      <c r="AZ234" s="51">
        <f t="shared" si="19"/>
        <v>36600000</v>
      </c>
      <c r="BA234" s="40" t="s">
        <v>91</v>
      </c>
      <c r="BB234" s="52" t="s">
        <v>1144</v>
      </c>
      <c r="BC234" s="49" t="s">
        <v>683</v>
      </c>
      <c r="BD234" s="49" t="s">
        <v>94</v>
      </c>
      <c r="BE234" s="49" t="s">
        <v>95</v>
      </c>
      <c r="BF234" s="40" t="s">
        <v>437</v>
      </c>
      <c r="BG234" s="49"/>
      <c r="BH234" s="49"/>
      <c r="BI234" s="53" t="s">
        <v>854</v>
      </c>
      <c r="BJ234" s="54">
        <v>46048</v>
      </c>
      <c r="BK234" s="54" t="s">
        <v>99</v>
      </c>
      <c r="BL234" s="54">
        <v>46041</v>
      </c>
      <c r="BM234" s="44">
        <v>46055</v>
      </c>
      <c r="BN234" s="44">
        <v>46235</v>
      </c>
      <c r="BO234" s="55" t="s">
        <v>100</v>
      </c>
      <c r="BP234" s="56" t="s">
        <v>101</v>
      </c>
      <c r="BQ234" s="57">
        <v>20266820001363</v>
      </c>
      <c r="BR234" s="56">
        <v>1</v>
      </c>
    </row>
    <row r="235" spans="1:132" ht="51" customHeight="1" x14ac:dyDescent="0.2">
      <c r="A235">
        <v>231</v>
      </c>
      <c r="B235" s="40" t="s">
        <v>1425</v>
      </c>
      <c r="C235" s="40" t="s">
        <v>1411</v>
      </c>
      <c r="D235" s="44">
        <v>46040</v>
      </c>
      <c r="E235" s="59" t="s">
        <v>1412</v>
      </c>
      <c r="F235" s="49" t="s">
        <v>82</v>
      </c>
      <c r="G235" s="40" t="s">
        <v>83</v>
      </c>
      <c r="H235" s="40" t="s">
        <v>1426</v>
      </c>
      <c r="I235" s="40" t="s">
        <v>1414</v>
      </c>
      <c r="J235" s="40">
        <v>148432</v>
      </c>
      <c r="K235" s="40">
        <v>68340</v>
      </c>
      <c r="L235" s="40" t="s">
        <v>1427</v>
      </c>
      <c r="M235" s="40" t="s">
        <v>87</v>
      </c>
      <c r="N235" s="43">
        <v>1101177020</v>
      </c>
      <c r="O235" s="40">
        <v>5</v>
      </c>
      <c r="P235" s="40"/>
      <c r="Q235" s="40"/>
      <c r="R235" s="40"/>
      <c r="S235" s="40"/>
      <c r="T235" s="40"/>
      <c r="U235" s="40"/>
      <c r="V235" s="40"/>
      <c r="W235" s="40"/>
      <c r="X235" s="40" t="s">
        <v>1416</v>
      </c>
      <c r="Y235" s="44">
        <v>46041</v>
      </c>
      <c r="Z235" s="44">
        <v>46049</v>
      </c>
      <c r="AA235" s="44">
        <v>46382</v>
      </c>
      <c r="AB235" s="40">
        <v>330</v>
      </c>
      <c r="AC235" s="45">
        <f t="shared" si="15"/>
        <v>11</v>
      </c>
      <c r="AD235" s="46">
        <v>67100000</v>
      </c>
      <c r="AE235" s="47">
        <f t="shared" si="16"/>
        <v>6100000</v>
      </c>
      <c r="AF235" s="48" t="s">
        <v>89</v>
      </c>
      <c r="AG235" s="49">
        <v>120</v>
      </c>
      <c r="AH235" s="44">
        <v>46029</v>
      </c>
      <c r="AI235" s="49">
        <v>274</v>
      </c>
      <c r="AJ235" s="44">
        <v>46049</v>
      </c>
      <c r="AK235" s="49" t="s">
        <v>90</v>
      </c>
      <c r="AL235" s="49" t="str">
        <f>IFERROR((VLOOKUP($AK235,[2]T_Datos!$B$3:$D$35,2,FALSE)),"Por favor diligenciar")</f>
        <v>Gestión pública local y gobierno confiable en Rafael Uribe Uribe </v>
      </c>
      <c r="AM235" s="49" t="str">
        <f>IFERROR((VLOOKUP($AK235,[2]T_Datos!$B$3:$D$35,3,FALSE)),"Por favor diligenciar")</f>
        <v>O230117459920242775 </v>
      </c>
      <c r="AN235" s="49"/>
      <c r="AO235" s="49"/>
      <c r="AP235" s="44"/>
      <c r="AQ235" s="49"/>
      <c r="AR235" s="44"/>
      <c r="AS235" s="49"/>
      <c r="AT235" s="50"/>
      <c r="AU235" s="49"/>
      <c r="AV235" s="44"/>
      <c r="AW235" s="49"/>
      <c r="AX235" s="45">
        <f t="shared" si="17"/>
        <v>11</v>
      </c>
      <c r="AY235" s="45">
        <f t="shared" si="18"/>
        <v>330</v>
      </c>
      <c r="AZ235" s="51">
        <f t="shared" si="19"/>
        <v>67100000</v>
      </c>
      <c r="BA235" s="40" t="s">
        <v>91</v>
      </c>
      <c r="BB235" s="52" t="s">
        <v>1360</v>
      </c>
      <c r="BC235" s="49" t="s">
        <v>1362</v>
      </c>
      <c r="BD235" s="49" t="s">
        <v>94</v>
      </c>
      <c r="BE235" s="49" t="s">
        <v>95</v>
      </c>
      <c r="BF235" s="40" t="s">
        <v>1363</v>
      </c>
      <c r="BG235" s="49"/>
      <c r="BH235" s="49"/>
      <c r="BI235" s="53" t="s">
        <v>1417</v>
      </c>
      <c r="BJ235" s="54">
        <v>46048</v>
      </c>
      <c r="BK235" s="54" t="s">
        <v>99</v>
      </c>
      <c r="BL235" s="54">
        <v>46042</v>
      </c>
      <c r="BM235" s="44">
        <v>46049</v>
      </c>
      <c r="BN235" s="44">
        <v>46382</v>
      </c>
      <c r="BO235" s="55" t="s">
        <v>100</v>
      </c>
      <c r="BP235" s="56" t="s">
        <v>101</v>
      </c>
      <c r="BQ235" s="57">
        <v>20266820001173</v>
      </c>
      <c r="BR235" s="56">
        <v>1</v>
      </c>
    </row>
    <row r="236" spans="1:132" ht="51" customHeight="1" x14ac:dyDescent="0.2">
      <c r="A236" s="107">
        <v>232</v>
      </c>
      <c r="B236" s="40" t="s">
        <v>1428</v>
      </c>
      <c r="C236" s="40" t="s">
        <v>1429</v>
      </c>
      <c r="D236" s="41">
        <v>46040</v>
      </c>
      <c r="E236" s="42" t="s">
        <v>1430</v>
      </c>
      <c r="F236" s="40" t="s">
        <v>82</v>
      </c>
      <c r="G236" s="40" t="s">
        <v>83</v>
      </c>
      <c r="H236" s="49" t="s">
        <v>1431</v>
      </c>
      <c r="I236" s="40" t="s">
        <v>1432</v>
      </c>
      <c r="J236" s="40">
        <v>148434</v>
      </c>
      <c r="K236" s="40">
        <v>68339</v>
      </c>
      <c r="L236" s="40" t="s">
        <v>1433</v>
      </c>
      <c r="M236" s="40" t="s">
        <v>87</v>
      </c>
      <c r="N236" s="43">
        <v>87941057</v>
      </c>
      <c r="O236" s="40">
        <v>3</v>
      </c>
      <c r="P236" s="40"/>
      <c r="Q236" s="40"/>
      <c r="R236" s="40"/>
      <c r="S236" s="40"/>
      <c r="T236" s="40"/>
      <c r="U236" s="40"/>
      <c r="V236" s="40"/>
      <c r="W236" s="40"/>
      <c r="X236" s="40" t="s">
        <v>1434</v>
      </c>
      <c r="Y236" s="44">
        <v>46042</v>
      </c>
      <c r="Z236" s="44">
        <v>46055</v>
      </c>
      <c r="AA236" s="44">
        <v>46235</v>
      </c>
      <c r="AB236" s="40">
        <v>180</v>
      </c>
      <c r="AC236" s="45">
        <f t="shared" si="15"/>
        <v>6</v>
      </c>
      <c r="AD236" s="46">
        <v>36600000</v>
      </c>
      <c r="AE236" s="47">
        <f t="shared" si="16"/>
        <v>6100000</v>
      </c>
      <c r="AF236" s="48" t="s">
        <v>89</v>
      </c>
      <c r="AG236" s="49">
        <v>122</v>
      </c>
      <c r="AH236" s="44">
        <v>46029</v>
      </c>
      <c r="AI236" s="49">
        <v>769</v>
      </c>
      <c r="AJ236" s="44">
        <v>46055</v>
      </c>
      <c r="AK236" s="49" t="s">
        <v>90</v>
      </c>
      <c r="AL236" s="49" t="str">
        <f>IFERROR((VLOOKUP($AK236,[2]T_Datos!$B$3:$D$35,2,FALSE)),"Por favor diligenciar")</f>
        <v>Gestión pública local y gobierno confiable en Rafael Uribe Uribe </v>
      </c>
      <c r="AM236" s="49" t="str">
        <f>IFERROR((VLOOKUP($AK236,[2]T_Datos!$B$3:$D$35,3,FALSE)),"Por favor diligenciar")</f>
        <v>O230117459920242775 </v>
      </c>
      <c r="AN236" s="49"/>
      <c r="AO236" s="49"/>
      <c r="AP236" s="44"/>
      <c r="AQ236" s="49"/>
      <c r="AR236" s="44"/>
      <c r="AS236" s="49"/>
      <c r="AT236" s="50"/>
      <c r="AU236" s="49"/>
      <c r="AV236" s="44"/>
      <c r="AW236" s="49"/>
      <c r="AX236" s="45">
        <f t="shared" si="17"/>
        <v>6</v>
      </c>
      <c r="AY236" s="45">
        <f t="shared" si="18"/>
        <v>180</v>
      </c>
      <c r="AZ236" s="51">
        <f t="shared" si="19"/>
        <v>36600000</v>
      </c>
      <c r="BA236" s="40" t="s">
        <v>91</v>
      </c>
      <c r="BB236" s="52" t="s">
        <v>1360</v>
      </c>
      <c r="BC236" s="49" t="s">
        <v>1362</v>
      </c>
      <c r="BD236" s="49" t="s">
        <v>94</v>
      </c>
      <c r="BE236" s="49" t="s">
        <v>95</v>
      </c>
      <c r="BF236" s="40" t="s">
        <v>1363</v>
      </c>
      <c r="BG236" s="49"/>
      <c r="BH236" s="49"/>
      <c r="BI236" s="53" t="s">
        <v>1435</v>
      </c>
      <c r="BJ236" s="54">
        <v>46050</v>
      </c>
      <c r="BK236" s="54" t="s">
        <v>99</v>
      </c>
      <c r="BL236" s="54">
        <v>46044</v>
      </c>
      <c r="BM236" s="44">
        <v>46055</v>
      </c>
      <c r="BN236" s="44">
        <v>46235</v>
      </c>
      <c r="BO236" s="55" t="s">
        <v>100</v>
      </c>
      <c r="BP236" s="56" t="s">
        <v>101</v>
      </c>
      <c r="BQ236" s="57">
        <v>20266820001173</v>
      </c>
      <c r="BR236" s="56">
        <v>1</v>
      </c>
    </row>
    <row r="237" spans="1:132" ht="51" customHeight="1" x14ac:dyDescent="0.2">
      <c r="A237">
        <v>233</v>
      </c>
      <c r="B237" s="40" t="s">
        <v>1436</v>
      </c>
      <c r="C237" s="40" t="s">
        <v>1429</v>
      </c>
      <c r="D237" s="41">
        <v>46040</v>
      </c>
      <c r="E237" s="42" t="s">
        <v>1430</v>
      </c>
      <c r="F237" s="40" t="s">
        <v>82</v>
      </c>
      <c r="G237" s="40" t="s">
        <v>83</v>
      </c>
      <c r="H237" s="49" t="s">
        <v>1437</v>
      </c>
      <c r="I237" s="40" t="s">
        <v>1432</v>
      </c>
      <c r="J237" s="40">
        <v>148434</v>
      </c>
      <c r="K237" s="40">
        <v>68339</v>
      </c>
      <c r="L237" s="40" t="s">
        <v>1438</v>
      </c>
      <c r="M237" s="40" t="s">
        <v>87</v>
      </c>
      <c r="N237" s="43">
        <v>1010003770</v>
      </c>
      <c r="O237" s="40">
        <v>4</v>
      </c>
      <c r="P237" s="40"/>
      <c r="Q237" s="40"/>
      <c r="R237" s="40"/>
      <c r="S237" s="40"/>
      <c r="T237" s="40"/>
      <c r="U237" s="40"/>
      <c r="V237" s="40"/>
      <c r="W237" s="40"/>
      <c r="X237" s="40" t="s">
        <v>1434</v>
      </c>
      <c r="Y237" s="44">
        <v>46045</v>
      </c>
      <c r="Z237" s="44">
        <v>46058</v>
      </c>
      <c r="AA237" s="44">
        <v>46238</v>
      </c>
      <c r="AB237" s="40">
        <v>180</v>
      </c>
      <c r="AC237" s="45">
        <f t="shared" si="15"/>
        <v>6</v>
      </c>
      <c r="AD237" s="46">
        <v>36600000</v>
      </c>
      <c r="AE237" s="47">
        <f t="shared" si="16"/>
        <v>6100000</v>
      </c>
      <c r="AF237" s="48" t="s">
        <v>89</v>
      </c>
      <c r="AG237" s="49">
        <v>122</v>
      </c>
      <c r="AH237" s="44">
        <v>46029</v>
      </c>
      <c r="AI237" s="49">
        <v>734</v>
      </c>
      <c r="AJ237" s="44">
        <v>46055</v>
      </c>
      <c r="AK237" s="49" t="s">
        <v>90</v>
      </c>
      <c r="AL237" s="49" t="str">
        <f>IFERROR((VLOOKUP($AK237,[2]T_Datos!$B$3:$D$35,2,FALSE)),"Por favor diligenciar")</f>
        <v>Gestión pública local y gobierno confiable en Rafael Uribe Uribe </v>
      </c>
      <c r="AM237" s="49" t="str">
        <f>IFERROR((VLOOKUP($AK237,[2]T_Datos!$B$3:$D$35,3,FALSE)),"Por favor diligenciar")</f>
        <v>O230117459920242775 </v>
      </c>
      <c r="AN237" s="49"/>
      <c r="AO237" s="49"/>
      <c r="AP237" s="44"/>
      <c r="AQ237" s="49"/>
      <c r="AR237" s="44"/>
      <c r="AS237" s="49"/>
      <c r="AT237" s="50"/>
      <c r="AU237" s="49"/>
      <c r="AV237" s="44"/>
      <c r="AW237" s="49"/>
      <c r="AX237" s="45">
        <f t="shared" si="17"/>
        <v>6</v>
      </c>
      <c r="AY237" s="45">
        <f t="shared" si="18"/>
        <v>180</v>
      </c>
      <c r="AZ237" s="51">
        <f t="shared" si="19"/>
        <v>36600000</v>
      </c>
      <c r="BA237" s="40" t="s">
        <v>91</v>
      </c>
      <c r="BB237" s="52" t="s">
        <v>1360</v>
      </c>
      <c r="BC237" s="49" t="s">
        <v>1362</v>
      </c>
      <c r="BD237" s="49" t="s">
        <v>94</v>
      </c>
      <c r="BE237" s="49" t="s">
        <v>95</v>
      </c>
      <c r="BF237" s="40" t="s">
        <v>1363</v>
      </c>
      <c r="BG237" s="49"/>
      <c r="BH237" s="49"/>
      <c r="BI237" s="53" t="s">
        <v>1435</v>
      </c>
      <c r="BJ237" s="54">
        <v>46050</v>
      </c>
      <c r="BK237" s="54" t="s">
        <v>99</v>
      </c>
      <c r="BL237" s="54">
        <v>46049</v>
      </c>
      <c r="BM237" s="44">
        <v>46058</v>
      </c>
      <c r="BN237" s="44">
        <v>46238</v>
      </c>
      <c r="BO237" s="55" t="s">
        <v>100</v>
      </c>
      <c r="BP237" s="56" t="s">
        <v>101</v>
      </c>
      <c r="BQ237" s="57">
        <v>20266820001173</v>
      </c>
      <c r="BR237" s="56">
        <v>1</v>
      </c>
    </row>
    <row r="238" spans="1:132" ht="51" customHeight="1" x14ac:dyDescent="0.2">
      <c r="A238">
        <v>234</v>
      </c>
      <c r="B238" s="40" t="s">
        <v>1439</v>
      </c>
      <c r="C238" s="40" t="s">
        <v>1429</v>
      </c>
      <c r="D238" s="41">
        <v>46040</v>
      </c>
      <c r="E238" s="42" t="s">
        <v>1430</v>
      </c>
      <c r="F238" s="40" t="s">
        <v>82</v>
      </c>
      <c r="G238" s="40" t="s">
        <v>83</v>
      </c>
      <c r="H238" s="49" t="s">
        <v>1440</v>
      </c>
      <c r="I238" s="40" t="s">
        <v>1432</v>
      </c>
      <c r="J238" s="40">
        <v>148434</v>
      </c>
      <c r="K238" s="40">
        <v>68339</v>
      </c>
      <c r="L238" s="40" t="s">
        <v>1441</v>
      </c>
      <c r="M238" s="40" t="s">
        <v>87</v>
      </c>
      <c r="N238" s="43">
        <v>1012341013</v>
      </c>
      <c r="O238" s="40">
        <v>3</v>
      </c>
      <c r="P238" s="40"/>
      <c r="Q238" s="40"/>
      <c r="R238" s="40"/>
      <c r="S238" s="40"/>
      <c r="T238" s="40"/>
      <c r="U238" s="40"/>
      <c r="V238" s="40"/>
      <c r="W238" s="40"/>
      <c r="X238" s="40" t="s">
        <v>1434</v>
      </c>
      <c r="Y238" s="44">
        <v>46042</v>
      </c>
      <c r="Z238" s="44">
        <v>46058</v>
      </c>
      <c r="AA238" s="44">
        <v>46238</v>
      </c>
      <c r="AB238" s="40">
        <v>180</v>
      </c>
      <c r="AC238" s="45">
        <f t="shared" si="15"/>
        <v>6</v>
      </c>
      <c r="AD238" s="46">
        <v>36600000</v>
      </c>
      <c r="AE238" s="47">
        <f t="shared" si="16"/>
        <v>6100000</v>
      </c>
      <c r="AF238" s="48" t="s">
        <v>89</v>
      </c>
      <c r="AG238" s="49">
        <v>122</v>
      </c>
      <c r="AH238" s="44">
        <v>46029</v>
      </c>
      <c r="AI238" s="49">
        <v>735</v>
      </c>
      <c r="AJ238" s="44">
        <v>46055</v>
      </c>
      <c r="AK238" s="49" t="s">
        <v>90</v>
      </c>
      <c r="AL238" s="49" t="str">
        <f>IFERROR((VLOOKUP($AK238,[2]T_Datos!$B$3:$D$35,2,FALSE)),"Por favor diligenciar")</f>
        <v>Gestión pública local y gobierno confiable en Rafael Uribe Uribe </v>
      </c>
      <c r="AM238" s="49" t="str">
        <f>IFERROR((VLOOKUP($AK238,[2]T_Datos!$B$3:$D$35,3,FALSE)),"Por favor diligenciar")</f>
        <v>O230117459920242775 </v>
      </c>
      <c r="AN238" s="49"/>
      <c r="AO238" s="49"/>
      <c r="AP238" s="44"/>
      <c r="AQ238" s="49"/>
      <c r="AR238" s="44"/>
      <c r="AS238" s="49"/>
      <c r="AT238" s="50"/>
      <c r="AU238" s="49"/>
      <c r="AV238" s="44"/>
      <c r="AW238" s="49"/>
      <c r="AX238" s="45">
        <f t="shared" si="17"/>
        <v>6</v>
      </c>
      <c r="AY238" s="45">
        <f t="shared" si="18"/>
        <v>180</v>
      </c>
      <c r="AZ238" s="51">
        <f t="shared" si="19"/>
        <v>36600000</v>
      </c>
      <c r="BA238" s="40" t="s">
        <v>91</v>
      </c>
      <c r="BB238" s="52" t="s">
        <v>1360</v>
      </c>
      <c r="BC238" s="49" t="s">
        <v>1362</v>
      </c>
      <c r="BD238" s="49" t="s">
        <v>94</v>
      </c>
      <c r="BE238" s="49" t="s">
        <v>95</v>
      </c>
      <c r="BF238" s="40" t="s">
        <v>1363</v>
      </c>
      <c r="BG238" s="49"/>
      <c r="BH238" s="49"/>
      <c r="BI238" s="53" t="s">
        <v>1435</v>
      </c>
      <c r="BJ238" s="54">
        <v>46051</v>
      </c>
      <c r="BK238" s="54" t="s">
        <v>99</v>
      </c>
      <c r="BL238" s="54">
        <v>46043</v>
      </c>
      <c r="BM238" s="44">
        <v>46058</v>
      </c>
      <c r="BN238" s="44">
        <v>46238</v>
      </c>
      <c r="BO238" s="55" t="s">
        <v>100</v>
      </c>
      <c r="BP238" s="56" t="s">
        <v>101</v>
      </c>
      <c r="BQ238" s="57">
        <v>20266820001173</v>
      </c>
      <c r="BR238" s="56">
        <v>1</v>
      </c>
    </row>
    <row r="239" spans="1:132" ht="51" customHeight="1" x14ac:dyDescent="0.2">
      <c r="A239" s="107">
        <v>235</v>
      </c>
      <c r="B239" s="40" t="s">
        <v>1442</v>
      </c>
      <c r="C239" s="40" t="s">
        <v>1429</v>
      </c>
      <c r="D239" s="41">
        <v>46040</v>
      </c>
      <c r="E239" s="42" t="s">
        <v>1430</v>
      </c>
      <c r="F239" s="40" t="s">
        <v>82</v>
      </c>
      <c r="G239" s="40" t="s">
        <v>83</v>
      </c>
      <c r="H239" s="49" t="s">
        <v>1443</v>
      </c>
      <c r="I239" s="40" t="s">
        <v>1432</v>
      </c>
      <c r="J239" s="40">
        <v>148434</v>
      </c>
      <c r="K239" s="40">
        <v>68339</v>
      </c>
      <c r="L239" s="40" t="s">
        <v>1444</v>
      </c>
      <c r="M239" s="40" t="s">
        <v>87</v>
      </c>
      <c r="N239" s="43">
        <v>80117292</v>
      </c>
      <c r="O239" s="40">
        <v>9</v>
      </c>
      <c r="P239" s="40"/>
      <c r="Q239" s="40"/>
      <c r="R239" s="40"/>
      <c r="S239" s="40"/>
      <c r="T239" s="40"/>
      <c r="U239" s="40"/>
      <c r="V239" s="40"/>
      <c r="W239" s="40"/>
      <c r="X239" s="40" t="s">
        <v>1434</v>
      </c>
      <c r="Y239" s="44">
        <v>46045</v>
      </c>
      <c r="Z239" s="44">
        <v>46058</v>
      </c>
      <c r="AA239" s="44">
        <v>46238</v>
      </c>
      <c r="AB239" s="40">
        <v>180</v>
      </c>
      <c r="AC239" s="45">
        <f t="shared" si="15"/>
        <v>6</v>
      </c>
      <c r="AD239" s="46">
        <v>36600000</v>
      </c>
      <c r="AE239" s="47">
        <f t="shared" si="16"/>
        <v>6100000</v>
      </c>
      <c r="AF239" s="48" t="s">
        <v>89</v>
      </c>
      <c r="AG239" s="49">
        <v>122</v>
      </c>
      <c r="AH239" s="44">
        <v>46029</v>
      </c>
      <c r="AI239" s="49">
        <v>736</v>
      </c>
      <c r="AJ239" s="44">
        <v>46055</v>
      </c>
      <c r="AK239" s="49" t="s">
        <v>90</v>
      </c>
      <c r="AL239" s="49" t="str">
        <f>IFERROR((VLOOKUP($AK239,[2]T_Datos!$B$3:$D$35,2,FALSE)),"Por favor diligenciar")</f>
        <v>Gestión pública local y gobierno confiable en Rafael Uribe Uribe </v>
      </c>
      <c r="AM239" s="49" t="str">
        <f>IFERROR((VLOOKUP($AK239,[2]T_Datos!$B$3:$D$35,3,FALSE)),"Por favor diligenciar")</f>
        <v>O230117459920242775 </v>
      </c>
      <c r="AN239" s="49"/>
      <c r="AO239" s="49"/>
      <c r="AP239" s="44"/>
      <c r="AQ239" s="49"/>
      <c r="AR239" s="44"/>
      <c r="AS239" s="49"/>
      <c r="AT239" s="50"/>
      <c r="AU239" s="49"/>
      <c r="AV239" s="44"/>
      <c r="AW239" s="49"/>
      <c r="AX239" s="45">
        <f t="shared" si="17"/>
        <v>6</v>
      </c>
      <c r="AY239" s="45">
        <f t="shared" si="18"/>
        <v>180</v>
      </c>
      <c r="AZ239" s="51">
        <f t="shared" si="19"/>
        <v>36600000</v>
      </c>
      <c r="BA239" s="40" t="s">
        <v>91</v>
      </c>
      <c r="BB239" s="52" t="s">
        <v>1360</v>
      </c>
      <c r="BC239" s="49" t="s">
        <v>1362</v>
      </c>
      <c r="BD239" s="49" t="s">
        <v>94</v>
      </c>
      <c r="BE239" s="49" t="s">
        <v>95</v>
      </c>
      <c r="BF239" s="40" t="s">
        <v>1363</v>
      </c>
      <c r="BG239" s="49"/>
      <c r="BH239" s="49"/>
      <c r="BI239" s="53" t="s">
        <v>1435</v>
      </c>
      <c r="BJ239" s="54">
        <v>46051</v>
      </c>
      <c r="BK239" s="54" t="s">
        <v>99</v>
      </c>
      <c r="BL239" s="54">
        <v>46050</v>
      </c>
      <c r="BM239" s="44">
        <v>46058</v>
      </c>
      <c r="BN239" s="44">
        <v>46238</v>
      </c>
      <c r="BO239" s="55" t="s">
        <v>100</v>
      </c>
      <c r="BP239" s="56" t="s">
        <v>101</v>
      </c>
      <c r="BQ239" s="57">
        <v>20266820001173</v>
      </c>
      <c r="BR239" s="56">
        <v>1</v>
      </c>
    </row>
    <row r="240" spans="1:132" ht="51" customHeight="1" x14ac:dyDescent="0.2">
      <c r="A240">
        <v>236</v>
      </c>
      <c r="B240" s="40" t="s">
        <v>1445</v>
      </c>
      <c r="C240" s="40" t="s">
        <v>1429</v>
      </c>
      <c r="D240" s="41">
        <v>46040</v>
      </c>
      <c r="E240" s="42" t="s">
        <v>1430</v>
      </c>
      <c r="F240" s="40" t="s">
        <v>82</v>
      </c>
      <c r="G240" s="40" t="s">
        <v>83</v>
      </c>
      <c r="H240" s="49" t="s">
        <v>1446</v>
      </c>
      <c r="I240" s="40" t="s">
        <v>1432</v>
      </c>
      <c r="J240" s="40">
        <v>148434</v>
      </c>
      <c r="K240" s="40">
        <v>68339</v>
      </c>
      <c r="L240" s="40" t="s">
        <v>1447</v>
      </c>
      <c r="M240" s="40" t="s">
        <v>87</v>
      </c>
      <c r="N240" s="43">
        <v>53153477</v>
      </c>
      <c r="O240" s="40">
        <v>9</v>
      </c>
      <c r="P240" s="40"/>
      <c r="Q240" s="40"/>
      <c r="R240" s="40"/>
      <c r="S240" s="40"/>
      <c r="T240" s="40"/>
      <c r="U240" s="40"/>
      <c r="V240" s="40"/>
      <c r="W240" s="40"/>
      <c r="X240" s="40" t="s">
        <v>1434</v>
      </c>
      <c r="Y240" s="44">
        <v>46041</v>
      </c>
      <c r="Z240" s="44">
        <v>46058</v>
      </c>
      <c r="AA240" s="44">
        <v>46238</v>
      </c>
      <c r="AB240" s="40">
        <v>180</v>
      </c>
      <c r="AC240" s="45">
        <f t="shared" si="15"/>
        <v>6</v>
      </c>
      <c r="AD240" s="46">
        <v>36600000</v>
      </c>
      <c r="AE240" s="47">
        <f t="shared" si="16"/>
        <v>6100000</v>
      </c>
      <c r="AF240" s="48" t="s">
        <v>89</v>
      </c>
      <c r="AG240" s="49">
        <v>122</v>
      </c>
      <c r="AH240" s="44">
        <v>46029</v>
      </c>
      <c r="AI240" s="49">
        <v>737</v>
      </c>
      <c r="AJ240" s="44">
        <v>46055</v>
      </c>
      <c r="AK240" s="49" t="s">
        <v>90</v>
      </c>
      <c r="AL240" s="49" t="str">
        <f>IFERROR((VLOOKUP($AK240,[2]T_Datos!$B$3:$D$35,2,FALSE)),"Por favor diligenciar")</f>
        <v>Gestión pública local y gobierno confiable en Rafael Uribe Uribe </v>
      </c>
      <c r="AM240" s="49" t="str">
        <f>IFERROR((VLOOKUP($AK240,[2]T_Datos!$B$3:$D$35,3,FALSE)),"Por favor diligenciar")</f>
        <v>O230117459920242775 </v>
      </c>
      <c r="AN240" s="49"/>
      <c r="AO240" s="49"/>
      <c r="AP240" s="44"/>
      <c r="AQ240" s="49"/>
      <c r="AR240" s="44"/>
      <c r="AS240" s="49"/>
      <c r="AT240" s="50"/>
      <c r="AU240" s="49"/>
      <c r="AV240" s="44"/>
      <c r="AW240" s="49"/>
      <c r="AX240" s="45">
        <f t="shared" si="17"/>
        <v>6</v>
      </c>
      <c r="AY240" s="45">
        <f t="shared" si="18"/>
        <v>180</v>
      </c>
      <c r="AZ240" s="51">
        <f t="shared" si="19"/>
        <v>36600000</v>
      </c>
      <c r="BA240" s="40" t="s">
        <v>91</v>
      </c>
      <c r="BB240" s="52" t="s">
        <v>1360</v>
      </c>
      <c r="BC240" s="49" t="s">
        <v>1362</v>
      </c>
      <c r="BD240" s="49" t="s">
        <v>94</v>
      </c>
      <c r="BE240" s="49" t="s">
        <v>95</v>
      </c>
      <c r="BF240" s="40" t="s">
        <v>1363</v>
      </c>
      <c r="BG240" s="49"/>
      <c r="BH240" s="49"/>
      <c r="BI240" s="53" t="s">
        <v>1435</v>
      </c>
      <c r="BJ240" s="54">
        <v>46051</v>
      </c>
      <c r="BK240" s="54" t="s">
        <v>99</v>
      </c>
      <c r="BL240" s="54">
        <v>46045</v>
      </c>
      <c r="BM240" s="44">
        <v>46058</v>
      </c>
      <c r="BN240" s="44">
        <v>46238</v>
      </c>
      <c r="BO240" s="55" t="s">
        <v>100</v>
      </c>
      <c r="BP240" s="56" t="s">
        <v>101</v>
      </c>
      <c r="BQ240" s="57">
        <v>20266820001173</v>
      </c>
      <c r="BR240" s="56">
        <v>1</v>
      </c>
    </row>
    <row r="241" spans="1:70" ht="51" customHeight="1" x14ac:dyDescent="0.2">
      <c r="A241">
        <v>237</v>
      </c>
      <c r="B241" s="40" t="s">
        <v>1448</v>
      </c>
      <c r="C241" s="40" t="s">
        <v>1429</v>
      </c>
      <c r="D241" s="41">
        <v>46040</v>
      </c>
      <c r="E241" s="42" t="s">
        <v>1430</v>
      </c>
      <c r="F241" s="40" t="s">
        <v>82</v>
      </c>
      <c r="G241" s="40" t="s">
        <v>83</v>
      </c>
      <c r="H241" s="49" t="s">
        <v>1449</v>
      </c>
      <c r="I241" s="40" t="s">
        <v>1432</v>
      </c>
      <c r="J241" s="40">
        <v>148434</v>
      </c>
      <c r="K241" s="40">
        <v>68339</v>
      </c>
      <c r="L241" s="40" t="s">
        <v>1450</v>
      </c>
      <c r="M241" s="40" t="s">
        <v>87</v>
      </c>
      <c r="N241" s="81">
        <v>79306482</v>
      </c>
      <c r="O241" s="40">
        <v>9</v>
      </c>
      <c r="P241" s="40"/>
      <c r="Q241" s="40"/>
      <c r="R241" s="40"/>
      <c r="S241" s="40"/>
      <c r="T241" s="40"/>
      <c r="U241" s="40"/>
      <c r="V241" s="40"/>
      <c r="W241" s="40"/>
      <c r="X241" s="40" t="s">
        <v>1434</v>
      </c>
      <c r="Y241" s="44">
        <v>46042</v>
      </c>
      <c r="Z241" s="44">
        <v>46058</v>
      </c>
      <c r="AA241" s="44">
        <v>46238</v>
      </c>
      <c r="AB241" s="40">
        <v>180</v>
      </c>
      <c r="AC241" s="45">
        <f t="shared" si="15"/>
        <v>6</v>
      </c>
      <c r="AD241" s="46">
        <v>36600000</v>
      </c>
      <c r="AE241" s="47">
        <f t="shared" si="16"/>
        <v>6100000</v>
      </c>
      <c r="AF241" s="48" t="s">
        <v>89</v>
      </c>
      <c r="AG241" s="49">
        <v>122</v>
      </c>
      <c r="AH241" s="44">
        <v>46029</v>
      </c>
      <c r="AI241" s="49">
        <v>738</v>
      </c>
      <c r="AJ241" s="44">
        <v>46055</v>
      </c>
      <c r="AK241" s="49" t="s">
        <v>90</v>
      </c>
      <c r="AL241" s="49" t="str">
        <f>IFERROR((VLOOKUP($AK241,[2]T_Datos!$B$3:$D$35,2,FALSE)),"Por favor diligenciar")</f>
        <v>Gestión pública local y gobierno confiable en Rafael Uribe Uribe </v>
      </c>
      <c r="AM241" s="49" t="str">
        <f>IFERROR((VLOOKUP($AK241,[2]T_Datos!$B$3:$D$35,3,FALSE)),"Por favor diligenciar")</f>
        <v>O230117459920242775 </v>
      </c>
      <c r="AN241" s="49"/>
      <c r="AO241" s="49"/>
      <c r="AP241" s="44"/>
      <c r="AQ241" s="49"/>
      <c r="AR241" s="44"/>
      <c r="AS241" s="49"/>
      <c r="AT241" s="50"/>
      <c r="AU241" s="49"/>
      <c r="AV241" s="44"/>
      <c r="AW241" s="49"/>
      <c r="AX241" s="45">
        <f t="shared" si="17"/>
        <v>6</v>
      </c>
      <c r="AY241" s="45">
        <f t="shared" si="18"/>
        <v>180</v>
      </c>
      <c r="AZ241" s="51">
        <f t="shared" si="19"/>
        <v>36600000</v>
      </c>
      <c r="BA241" s="40" t="s">
        <v>91</v>
      </c>
      <c r="BB241" s="52" t="s">
        <v>1360</v>
      </c>
      <c r="BC241" s="49" t="s">
        <v>1362</v>
      </c>
      <c r="BD241" s="49" t="s">
        <v>94</v>
      </c>
      <c r="BE241" s="49" t="s">
        <v>95</v>
      </c>
      <c r="BF241" s="40" t="s">
        <v>1363</v>
      </c>
      <c r="BG241" s="49"/>
      <c r="BH241" s="49"/>
      <c r="BI241" s="53" t="s">
        <v>1435</v>
      </c>
      <c r="BJ241" s="54">
        <v>46051</v>
      </c>
      <c r="BK241" s="54" t="s">
        <v>99</v>
      </c>
      <c r="BL241" s="54">
        <v>46043</v>
      </c>
      <c r="BM241" s="44">
        <v>46058</v>
      </c>
      <c r="BN241" s="44">
        <v>46238</v>
      </c>
      <c r="BO241" s="55" t="s">
        <v>100</v>
      </c>
      <c r="BP241" s="56" t="s">
        <v>101</v>
      </c>
      <c r="BQ241" s="57">
        <v>20266820001173</v>
      </c>
      <c r="BR241" s="56">
        <v>1</v>
      </c>
    </row>
    <row r="242" spans="1:70" ht="51" customHeight="1" x14ac:dyDescent="0.2">
      <c r="A242" s="107">
        <v>238</v>
      </c>
      <c r="B242" s="40" t="s">
        <v>1451</v>
      </c>
      <c r="C242" s="40" t="s">
        <v>1429</v>
      </c>
      <c r="D242" s="41">
        <v>46040</v>
      </c>
      <c r="E242" s="42" t="s">
        <v>1430</v>
      </c>
      <c r="F242" s="40" t="s">
        <v>82</v>
      </c>
      <c r="G242" s="40" t="s">
        <v>83</v>
      </c>
      <c r="H242" s="49" t="s">
        <v>1452</v>
      </c>
      <c r="I242" s="40" t="s">
        <v>1432</v>
      </c>
      <c r="J242" s="40">
        <v>148434</v>
      </c>
      <c r="K242" s="40">
        <v>68339</v>
      </c>
      <c r="L242" s="40" t="s">
        <v>1453</v>
      </c>
      <c r="M242" s="40" t="s">
        <v>87</v>
      </c>
      <c r="N242" s="43">
        <v>79428496</v>
      </c>
      <c r="O242" s="40">
        <v>5</v>
      </c>
      <c r="P242" s="40"/>
      <c r="Q242" s="40"/>
      <c r="R242" s="40"/>
      <c r="S242" s="40"/>
      <c r="T242" s="40"/>
      <c r="U242" s="40"/>
      <c r="V242" s="40"/>
      <c r="W242" s="40"/>
      <c r="X242" s="40" t="s">
        <v>1434</v>
      </c>
      <c r="Y242" s="44">
        <v>46046</v>
      </c>
      <c r="Z242" s="44">
        <v>46058</v>
      </c>
      <c r="AA242" s="44">
        <v>46238</v>
      </c>
      <c r="AB242" s="40">
        <v>180</v>
      </c>
      <c r="AC242" s="45">
        <f t="shared" si="15"/>
        <v>6</v>
      </c>
      <c r="AD242" s="46">
        <v>36600000</v>
      </c>
      <c r="AE242" s="47">
        <f t="shared" si="16"/>
        <v>6100000</v>
      </c>
      <c r="AF242" s="48" t="s">
        <v>89</v>
      </c>
      <c r="AG242" s="49">
        <v>122</v>
      </c>
      <c r="AH242" s="44">
        <v>46029</v>
      </c>
      <c r="AI242" s="49">
        <v>739</v>
      </c>
      <c r="AJ242" s="44">
        <v>46055</v>
      </c>
      <c r="AK242" s="49" t="s">
        <v>90</v>
      </c>
      <c r="AL242" s="49" t="str">
        <f>IFERROR((VLOOKUP($AK242,[2]T_Datos!$B$3:$D$35,2,FALSE)),"Por favor diligenciar")</f>
        <v>Gestión pública local y gobierno confiable en Rafael Uribe Uribe </v>
      </c>
      <c r="AM242" s="49" t="str">
        <f>IFERROR((VLOOKUP($AK242,[2]T_Datos!$B$3:$D$35,3,FALSE)),"Por favor diligenciar")</f>
        <v>O230117459920242775 </v>
      </c>
      <c r="AN242" s="49"/>
      <c r="AO242" s="49"/>
      <c r="AP242" s="44"/>
      <c r="AQ242" s="49"/>
      <c r="AR242" s="44"/>
      <c r="AS242" s="49"/>
      <c r="AT242" s="50"/>
      <c r="AU242" s="49"/>
      <c r="AV242" s="44"/>
      <c r="AW242" s="49"/>
      <c r="AX242" s="45">
        <f t="shared" si="17"/>
        <v>6</v>
      </c>
      <c r="AY242" s="45">
        <f t="shared" si="18"/>
        <v>180</v>
      </c>
      <c r="AZ242" s="51">
        <f t="shared" si="19"/>
        <v>36600000</v>
      </c>
      <c r="BA242" s="40" t="s">
        <v>91</v>
      </c>
      <c r="BB242" s="52" t="s">
        <v>1360</v>
      </c>
      <c r="BC242" s="49" t="s">
        <v>1362</v>
      </c>
      <c r="BD242" s="49" t="s">
        <v>94</v>
      </c>
      <c r="BE242" s="49" t="s">
        <v>95</v>
      </c>
      <c r="BF242" s="40" t="s">
        <v>1363</v>
      </c>
      <c r="BG242" s="49"/>
      <c r="BH242" s="49"/>
      <c r="BI242" s="53" t="s">
        <v>1435</v>
      </c>
      <c r="BJ242" s="54">
        <v>46051</v>
      </c>
      <c r="BK242" s="54" t="s">
        <v>99</v>
      </c>
      <c r="BL242" s="54">
        <v>46043</v>
      </c>
      <c r="BM242" s="44">
        <v>46058</v>
      </c>
      <c r="BN242" s="44">
        <v>46238</v>
      </c>
      <c r="BO242" s="55" t="s">
        <v>100</v>
      </c>
      <c r="BP242" s="56" t="s">
        <v>101</v>
      </c>
      <c r="BQ242" s="57">
        <v>20266820001173</v>
      </c>
      <c r="BR242" s="56">
        <v>1</v>
      </c>
    </row>
    <row r="243" spans="1:70" ht="51" customHeight="1" x14ac:dyDescent="0.2">
      <c r="A243">
        <v>239</v>
      </c>
      <c r="B243" s="40" t="s">
        <v>1454</v>
      </c>
      <c r="C243" s="40" t="s">
        <v>1455</v>
      </c>
      <c r="D243" s="44">
        <v>46040</v>
      </c>
      <c r="E243" s="59" t="s">
        <v>1456</v>
      </c>
      <c r="F243" s="49" t="s">
        <v>82</v>
      </c>
      <c r="G243" s="40" t="s">
        <v>83</v>
      </c>
      <c r="H243" s="40" t="s">
        <v>1457</v>
      </c>
      <c r="I243" s="40" t="s">
        <v>1458</v>
      </c>
      <c r="J243" s="40">
        <v>148441</v>
      </c>
      <c r="K243" s="40">
        <v>68338</v>
      </c>
      <c r="L243" s="40" t="s">
        <v>1459</v>
      </c>
      <c r="M243" s="40" t="s">
        <v>87</v>
      </c>
      <c r="N243" s="43">
        <v>80234778</v>
      </c>
      <c r="O243" s="40">
        <v>7</v>
      </c>
      <c r="P243" s="40"/>
      <c r="Q243" s="40"/>
      <c r="R243" s="40"/>
      <c r="S243" s="40"/>
      <c r="T243" s="40"/>
      <c r="U243" s="40"/>
      <c r="V243" s="40"/>
      <c r="W243" s="40"/>
      <c r="X243" s="40" t="s">
        <v>1460</v>
      </c>
      <c r="Y243" s="44">
        <v>46042</v>
      </c>
      <c r="Z243" s="44">
        <v>46058</v>
      </c>
      <c r="AA243" s="44">
        <v>46238</v>
      </c>
      <c r="AB243" s="40">
        <v>180</v>
      </c>
      <c r="AC243" s="45">
        <f t="shared" si="15"/>
        <v>6</v>
      </c>
      <c r="AD243" s="46">
        <v>36600000</v>
      </c>
      <c r="AE243" s="47">
        <f t="shared" si="16"/>
        <v>6100000</v>
      </c>
      <c r="AF243" s="48" t="s">
        <v>89</v>
      </c>
      <c r="AG243" s="49">
        <v>123</v>
      </c>
      <c r="AH243" s="44">
        <v>46029</v>
      </c>
      <c r="AI243" s="49">
        <v>740</v>
      </c>
      <c r="AJ243" s="44">
        <v>46055</v>
      </c>
      <c r="AK243" s="49" t="s">
        <v>90</v>
      </c>
      <c r="AL243" s="49" t="str">
        <f>IFERROR((VLOOKUP($AK243,[2]T_Datos!$B$3:$D$35,2,FALSE)),"Por favor diligenciar")</f>
        <v>Gestión pública local y gobierno confiable en Rafael Uribe Uribe </v>
      </c>
      <c r="AM243" s="49" t="str">
        <f>IFERROR((VLOOKUP($AK243,[2]T_Datos!$B$3:$D$35,3,FALSE)),"Por favor diligenciar")</f>
        <v>O230117459920242775 </v>
      </c>
      <c r="AN243" s="49"/>
      <c r="AO243" s="49"/>
      <c r="AP243" s="44"/>
      <c r="AQ243" s="49"/>
      <c r="AR243" s="44"/>
      <c r="AS243" s="49"/>
      <c r="AT243" s="50"/>
      <c r="AU243" s="49"/>
      <c r="AV243" s="44"/>
      <c r="AW243" s="49"/>
      <c r="AX243" s="45">
        <f t="shared" si="17"/>
        <v>6</v>
      </c>
      <c r="AY243" s="45">
        <f t="shared" si="18"/>
        <v>180</v>
      </c>
      <c r="AZ243" s="51">
        <f t="shared" si="19"/>
        <v>36600000</v>
      </c>
      <c r="BA243" s="40" t="s">
        <v>91</v>
      </c>
      <c r="BB243" s="52" t="s">
        <v>1360</v>
      </c>
      <c r="BC243" s="49" t="s">
        <v>1362</v>
      </c>
      <c r="BD243" s="49" t="s">
        <v>94</v>
      </c>
      <c r="BE243" s="49" t="s">
        <v>95</v>
      </c>
      <c r="BF243" s="40" t="s">
        <v>1363</v>
      </c>
      <c r="BG243" s="49"/>
      <c r="BH243" s="49"/>
      <c r="BI243" s="53" t="s">
        <v>1461</v>
      </c>
      <c r="BJ243" s="54">
        <v>46051</v>
      </c>
      <c r="BK243" s="54" t="s">
        <v>99</v>
      </c>
      <c r="BL243" s="54">
        <v>46043</v>
      </c>
      <c r="BM243" s="44">
        <v>46058</v>
      </c>
      <c r="BN243" s="44">
        <v>46238</v>
      </c>
      <c r="BO243" s="55" t="s">
        <v>100</v>
      </c>
      <c r="BP243" s="56" t="s">
        <v>101</v>
      </c>
      <c r="BQ243" s="57">
        <v>20266820001173</v>
      </c>
      <c r="BR243" s="56">
        <v>1</v>
      </c>
    </row>
    <row r="244" spans="1:70" ht="51" customHeight="1" x14ac:dyDescent="0.2">
      <c r="A244">
        <v>240</v>
      </c>
      <c r="B244" s="40" t="s">
        <v>1462</v>
      </c>
      <c r="C244" s="40" t="s">
        <v>1463</v>
      </c>
      <c r="D244" s="44">
        <v>46040</v>
      </c>
      <c r="E244" s="59" t="s">
        <v>1464</v>
      </c>
      <c r="F244" s="49" t="s">
        <v>82</v>
      </c>
      <c r="G244" s="40" t="s">
        <v>83</v>
      </c>
      <c r="H244" s="40" t="s">
        <v>1465</v>
      </c>
      <c r="I244" s="40" t="s">
        <v>1466</v>
      </c>
      <c r="J244" s="40">
        <v>148442</v>
      </c>
      <c r="K244" s="40">
        <v>68337</v>
      </c>
      <c r="L244" s="40" t="s">
        <v>1467</v>
      </c>
      <c r="M244" s="40" t="s">
        <v>87</v>
      </c>
      <c r="N244" s="43">
        <v>1031177746</v>
      </c>
      <c r="O244" s="40">
        <v>1</v>
      </c>
      <c r="P244" s="40"/>
      <c r="Q244" s="40"/>
      <c r="R244" s="40"/>
      <c r="S244" s="40"/>
      <c r="T244" s="40"/>
      <c r="U244" s="40"/>
      <c r="V244" s="40"/>
      <c r="W244" s="40"/>
      <c r="X244" s="40" t="s">
        <v>1468</v>
      </c>
      <c r="Y244" s="44">
        <v>46046</v>
      </c>
      <c r="Z244" s="44">
        <v>46055</v>
      </c>
      <c r="AA244" s="44">
        <v>46235</v>
      </c>
      <c r="AB244" s="40">
        <v>180</v>
      </c>
      <c r="AC244" s="45">
        <f t="shared" si="15"/>
        <v>6</v>
      </c>
      <c r="AD244" s="46">
        <v>25800000</v>
      </c>
      <c r="AE244" s="47">
        <f t="shared" si="16"/>
        <v>4300000</v>
      </c>
      <c r="AF244" s="48" t="s">
        <v>89</v>
      </c>
      <c r="AG244" s="49">
        <v>125</v>
      </c>
      <c r="AH244" s="44">
        <v>46029</v>
      </c>
      <c r="AI244" s="49">
        <v>741</v>
      </c>
      <c r="AJ244" s="44">
        <v>46055</v>
      </c>
      <c r="AK244" s="49" t="s">
        <v>90</v>
      </c>
      <c r="AL244" s="49" t="str">
        <f>IFERROR((VLOOKUP($AK244,[2]T_Datos!$B$3:$D$35,2,FALSE)),"Por favor diligenciar")</f>
        <v>Gestión pública local y gobierno confiable en Rafael Uribe Uribe </v>
      </c>
      <c r="AM244" s="49" t="str">
        <f>IFERROR((VLOOKUP($AK244,[2]T_Datos!$B$3:$D$35,3,FALSE)),"Por favor diligenciar")</f>
        <v>O230117459920242775 </v>
      </c>
      <c r="AN244" s="49"/>
      <c r="AO244" s="49"/>
      <c r="AP244" s="44"/>
      <c r="AQ244" s="49"/>
      <c r="AR244" s="44"/>
      <c r="AS244" s="49"/>
      <c r="AT244" s="50"/>
      <c r="AU244" s="49"/>
      <c r="AV244" s="44"/>
      <c r="AW244" s="49"/>
      <c r="AX244" s="45">
        <f t="shared" si="17"/>
        <v>6</v>
      </c>
      <c r="AY244" s="45">
        <f t="shared" si="18"/>
        <v>180</v>
      </c>
      <c r="AZ244" s="51">
        <f t="shared" si="19"/>
        <v>25800000</v>
      </c>
      <c r="BA244" s="40" t="s">
        <v>129</v>
      </c>
      <c r="BB244" s="52" t="s">
        <v>1360</v>
      </c>
      <c r="BC244" s="49" t="s">
        <v>1362</v>
      </c>
      <c r="BD244" s="49" t="s">
        <v>94</v>
      </c>
      <c r="BE244" s="49" t="s">
        <v>95</v>
      </c>
      <c r="BF244" s="40" t="s">
        <v>1363</v>
      </c>
      <c r="BG244" s="49"/>
      <c r="BH244" s="49"/>
      <c r="BI244" s="53" t="s">
        <v>1469</v>
      </c>
      <c r="BJ244" s="54">
        <v>46050</v>
      </c>
      <c r="BK244" s="54" t="s">
        <v>99</v>
      </c>
      <c r="BL244" s="54">
        <v>46050</v>
      </c>
      <c r="BM244" s="44">
        <v>46055</v>
      </c>
      <c r="BN244" s="44">
        <v>46235</v>
      </c>
      <c r="BO244" s="55" t="s">
        <v>131</v>
      </c>
      <c r="BP244" s="56" t="s">
        <v>101</v>
      </c>
      <c r="BQ244" s="57">
        <v>20266820001173</v>
      </c>
      <c r="BR244" s="56">
        <v>1</v>
      </c>
    </row>
    <row r="245" spans="1:70" ht="51" customHeight="1" x14ac:dyDescent="0.2">
      <c r="A245" s="107">
        <v>241</v>
      </c>
      <c r="B245" s="40" t="s">
        <v>1470</v>
      </c>
      <c r="C245" s="40" t="s">
        <v>1471</v>
      </c>
      <c r="D245" s="44">
        <v>46040</v>
      </c>
      <c r="E245" s="59" t="s">
        <v>1472</v>
      </c>
      <c r="F245" s="49" t="s">
        <v>82</v>
      </c>
      <c r="G245" s="40" t="s">
        <v>83</v>
      </c>
      <c r="H245" s="40" t="s">
        <v>1473</v>
      </c>
      <c r="I245" s="40" t="s">
        <v>1474</v>
      </c>
      <c r="J245" s="40">
        <v>148443</v>
      </c>
      <c r="K245" s="40">
        <v>68336</v>
      </c>
      <c r="L245" s="40" t="s">
        <v>1475</v>
      </c>
      <c r="M245" s="40" t="s">
        <v>87</v>
      </c>
      <c r="N245" s="43">
        <v>1013642703</v>
      </c>
      <c r="O245" s="40">
        <v>2</v>
      </c>
      <c r="P245" s="40"/>
      <c r="Q245" s="40"/>
      <c r="R245" s="40"/>
      <c r="S245" s="40"/>
      <c r="T245" s="40"/>
      <c r="U245" s="40"/>
      <c r="V245" s="40"/>
      <c r="W245" s="40"/>
      <c r="X245" s="40" t="s">
        <v>1476</v>
      </c>
      <c r="Y245" s="44">
        <v>46045</v>
      </c>
      <c r="Z245" s="44">
        <v>46066</v>
      </c>
      <c r="AA245" s="44">
        <v>46399</v>
      </c>
      <c r="AB245" s="40">
        <v>330</v>
      </c>
      <c r="AC245" s="45">
        <f t="shared" si="15"/>
        <v>11</v>
      </c>
      <c r="AD245" s="46">
        <v>47300000</v>
      </c>
      <c r="AE245" s="47">
        <f t="shared" si="16"/>
        <v>4300000</v>
      </c>
      <c r="AF245" s="48" t="s">
        <v>89</v>
      </c>
      <c r="AG245" s="49">
        <v>26</v>
      </c>
      <c r="AH245" s="44">
        <v>46029</v>
      </c>
      <c r="AI245" s="49">
        <v>742</v>
      </c>
      <c r="AJ245" s="44">
        <v>46055</v>
      </c>
      <c r="AK245" s="49" t="s">
        <v>90</v>
      </c>
      <c r="AL245" s="49" t="str">
        <f>IFERROR((VLOOKUP($AK245,[2]T_Datos!$B$3:$D$35,2,FALSE)),"Por favor diligenciar")</f>
        <v>Gestión pública local y gobierno confiable en Rafael Uribe Uribe </v>
      </c>
      <c r="AM245" s="49" t="str">
        <f>IFERROR((VLOOKUP($AK245,[2]T_Datos!$B$3:$D$35,3,FALSE)),"Por favor diligenciar")</f>
        <v>O230117459920242775 </v>
      </c>
      <c r="AN245" s="49"/>
      <c r="AO245" s="49"/>
      <c r="AP245" s="44"/>
      <c r="AQ245" s="49"/>
      <c r="AR245" s="44"/>
      <c r="AS245" s="49"/>
      <c r="AT245" s="50"/>
      <c r="AU245" s="49"/>
      <c r="AV245" s="44"/>
      <c r="AW245" s="49"/>
      <c r="AX245" s="45">
        <f t="shared" si="17"/>
        <v>11</v>
      </c>
      <c r="AY245" s="45">
        <f t="shared" si="18"/>
        <v>330</v>
      </c>
      <c r="AZ245" s="51">
        <f t="shared" si="19"/>
        <v>47300000</v>
      </c>
      <c r="BA245" s="40" t="s">
        <v>129</v>
      </c>
      <c r="BB245" s="52" t="s">
        <v>1360</v>
      </c>
      <c r="BC245" s="49" t="s">
        <v>1362</v>
      </c>
      <c r="BD245" s="49" t="s">
        <v>94</v>
      </c>
      <c r="BE245" s="49" t="s">
        <v>95</v>
      </c>
      <c r="BF245" s="40" t="s">
        <v>1363</v>
      </c>
      <c r="BG245" s="49"/>
      <c r="BH245" s="49"/>
      <c r="BI245" s="53" t="s">
        <v>1477</v>
      </c>
      <c r="BJ245" s="54">
        <v>46051</v>
      </c>
      <c r="BK245" s="54" t="s">
        <v>99</v>
      </c>
      <c r="BL245" s="54">
        <v>46049</v>
      </c>
      <c r="BM245" s="44">
        <v>46066</v>
      </c>
      <c r="BN245" s="44">
        <v>46399</v>
      </c>
      <c r="BO245" s="55" t="s">
        <v>131</v>
      </c>
      <c r="BP245" s="56" t="s">
        <v>101</v>
      </c>
      <c r="BQ245" s="57">
        <v>20266820001173</v>
      </c>
      <c r="BR245" s="56">
        <v>1</v>
      </c>
    </row>
    <row r="246" spans="1:70" ht="51" customHeight="1" x14ac:dyDescent="0.2">
      <c r="A246">
        <v>242</v>
      </c>
      <c r="B246" s="40" t="s">
        <v>1478</v>
      </c>
      <c r="C246" s="40" t="s">
        <v>1137</v>
      </c>
      <c r="D246" s="41">
        <v>46038</v>
      </c>
      <c r="E246" s="42" t="s">
        <v>1138</v>
      </c>
      <c r="F246" s="40" t="s">
        <v>82</v>
      </c>
      <c r="G246" s="40" t="s">
        <v>83</v>
      </c>
      <c r="H246" s="49" t="s">
        <v>1479</v>
      </c>
      <c r="I246" s="40" t="s">
        <v>1140</v>
      </c>
      <c r="J246" s="40">
        <v>146577</v>
      </c>
      <c r="K246" s="40">
        <v>66454</v>
      </c>
      <c r="L246" s="40" t="s">
        <v>1480</v>
      </c>
      <c r="M246" s="40" t="s">
        <v>87</v>
      </c>
      <c r="N246" s="43">
        <v>1013641882</v>
      </c>
      <c r="O246" s="40">
        <v>8</v>
      </c>
      <c r="P246" s="40"/>
      <c r="Q246" s="40"/>
      <c r="R246" s="40"/>
      <c r="S246" s="40"/>
      <c r="T246" s="40"/>
      <c r="U246" s="40"/>
      <c r="V246" s="40"/>
      <c r="W246" s="40"/>
      <c r="X246" s="40" t="s">
        <v>1142</v>
      </c>
      <c r="Y246" s="44">
        <v>46040</v>
      </c>
      <c r="Z246" s="44">
        <v>46044</v>
      </c>
      <c r="AA246" s="44">
        <v>46286</v>
      </c>
      <c r="AB246" s="40">
        <v>240</v>
      </c>
      <c r="AC246" s="45">
        <f t="shared" si="15"/>
        <v>8</v>
      </c>
      <c r="AD246" s="46">
        <v>45080000</v>
      </c>
      <c r="AE246" s="47">
        <f t="shared" si="16"/>
        <v>5635000</v>
      </c>
      <c r="AF246" s="48" t="s">
        <v>89</v>
      </c>
      <c r="AG246" s="49">
        <v>136</v>
      </c>
      <c r="AH246" s="44">
        <v>46030</v>
      </c>
      <c r="AI246" s="49">
        <v>129</v>
      </c>
      <c r="AJ246" s="44">
        <v>46044</v>
      </c>
      <c r="AK246" s="49" t="s">
        <v>1143</v>
      </c>
      <c r="AL246" s="49" t="str">
        <f>IFERROR((VLOOKUP($AK246,[2]T_Datos!$B$3:$D$35,2,FALSE)),"Por favor diligenciar")</f>
        <v>Fortaleciendo el turismo en Rafael Uribe Uribe </v>
      </c>
      <c r="AM246" s="49" t="str">
        <f>IFERROR((VLOOKUP($AK246,[2]T_Datos!$B$3:$D$35,3,FALSE)),"Por favor diligenciar")</f>
        <v>O230117459920242623 </v>
      </c>
      <c r="AN246" s="49"/>
      <c r="AO246" s="49"/>
      <c r="AP246" s="44"/>
      <c r="AQ246" s="49"/>
      <c r="AR246" s="44"/>
      <c r="AS246" s="49"/>
      <c r="AT246" s="50"/>
      <c r="AU246" s="49"/>
      <c r="AV246" s="44"/>
      <c r="AW246" s="49"/>
      <c r="AX246" s="45">
        <f t="shared" si="17"/>
        <v>8</v>
      </c>
      <c r="AY246" s="45">
        <f t="shared" si="18"/>
        <v>240</v>
      </c>
      <c r="AZ246" s="51">
        <f t="shared" si="19"/>
        <v>45080000</v>
      </c>
      <c r="BA246" s="40" t="s">
        <v>91</v>
      </c>
      <c r="BB246" s="52" t="s">
        <v>242</v>
      </c>
      <c r="BC246" s="49" t="s">
        <v>1145</v>
      </c>
      <c r="BD246" s="49" t="s">
        <v>94</v>
      </c>
      <c r="BE246" s="49" t="s">
        <v>95</v>
      </c>
      <c r="BF246" s="40" t="s">
        <v>156</v>
      </c>
      <c r="BG246" s="49"/>
      <c r="BH246" s="49"/>
      <c r="BI246" s="53" t="s">
        <v>1146</v>
      </c>
      <c r="BJ246" s="54">
        <v>46043</v>
      </c>
      <c r="BK246" s="54" t="s">
        <v>354</v>
      </c>
      <c r="BL246" s="54">
        <v>46040</v>
      </c>
      <c r="BM246" s="44">
        <v>46044</v>
      </c>
      <c r="BN246" s="44">
        <v>46286</v>
      </c>
      <c r="BO246" s="55" t="s">
        <v>100</v>
      </c>
      <c r="BP246" s="56" t="s">
        <v>101</v>
      </c>
      <c r="BQ246" s="57">
        <v>20266820001203</v>
      </c>
      <c r="BR246" s="56">
        <v>3</v>
      </c>
    </row>
    <row r="247" spans="1:70" ht="51" customHeight="1" x14ac:dyDescent="0.2">
      <c r="A247">
        <v>243</v>
      </c>
      <c r="B247" s="40" t="s">
        <v>1481</v>
      </c>
      <c r="C247" s="40" t="s">
        <v>1482</v>
      </c>
      <c r="D247" s="44">
        <v>46039</v>
      </c>
      <c r="E247" s="59" t="s">
        <v>1483</v>
      </c>
      <c r="F247" s="49" t="s">
        <v>82</v>
      </c>
      <c r="G247" s="40" t="s">
        <v>83</v>
      </c>
      <c r="H247" s="40" t="s">
        <v>1484</v>
      </c>
      <c r="I247" s="40" t="s">
        <v>1485</v>
      </c>
      <c r="J247" s="40">
        <v>145969</v>
      </c>
      <c r="K247" s="40">
        <v>70216</v>
      </c>
      <c r="L247" s="40" t="s">
        <v>1486</v>
      </c>
      <c r="M247" s="40" t="s">
        <v>87</v>
      </c>
      <c r="N247" s="43">
        <v>1013661860</v>
      </c>
      <c r="O247" s="40">
        <v>1</v>
      </c>
      <c r="P247" s="40"/>
      <c r="Q247" s="40"/>
      <c r="R247" s="40"/>
      <c r="S247" s="40"/>
      <c r="T247" s="40"/>
      <c r="U247" s="40"/>
      <c r="V247" s="40"/>
      <c r="W247" s="40"/>
      <c r="X247" s="40" t="s">
        <v>1487</v>
      </c>
      <c r="Y247" s="44">
        <v>46041</v>
      </c>
      <c r="Z247" s="44">
        <v>46055</v>
      </c>
      <c r="AA247" s="44">
        <v>46296</v>
      </c>
      <c r="AB247" s="40">
        <v>240</v>
      </c>
      <c r="AC247" s="45">
        <f t="shared" si="15"/>
        <v>8</v>
      </c>
      <c r="AD247" s="46">
        <v>58400000</v>
      </c>
      <c r="AE247" s="47">
        <f t="shared" si="16"/>
        <v>7300000</v>
      </c>
      <c r="AF247" s="48" t="s">
        <v>89</v>
      </c>
      <c r="AG247" s="49">
        <v>800</v>
      </c>
      <c r="AH247" s="44">
        <v>46039</v>
      </c>
      <c r="AI247" s="49">
        <v>806</v>
      </c>
      <c r="AJ247" s="44">
        <v>46055</v>
      </c>
      <c r="AK247" s="49" t="s">
        <v>90</v>
      </c>
      <c r="AL247" s="49" t="str">
        <f>IFERROR((VLOOKUP($AK247,[2]T_Datos!$B$3:$D$35,2,FALSE)),"Por favor diligenciar")</f>
        <v>Gestión pública local y gobierno confiable en Rafael Uribe Uribe </v>
      </c>
      <c r="AM247" s="49" t="str">
        <f>IFERROR((VLOOKUP($AK247,[2]T_Datos!$B$3:$D$35,3,FALSE)),"Por favor diligenciar")</f>
        <v>O230117459920242775 </v>
      </c>
      <c r="AN247" s="49"/>
      <c r="AO247" s="49"/>
      <c r="AP247" s="44"/>
      <c r="AQ247" s="49"/>
      <c r="AR247" s="44"/>
      <c r="AS247" s="49"/>
      <c r="AT247" s="50"/>
      <c r="AU247" s="49"/>
      <c r="AV247" s="44"/>
      <c r="AW247" s="49"/>
      <c r="AX247" s="45">
        <f t="shared" si="17"/>
        <v>8</v>
      </c>
      <c r="AY247" s="45">
        <f t="shared" si="18"/>
        <v>240</v>
      </c>
      <c r="AZ247" s="51">
        <f t="shared" si="19"/>
        <v>58400000</v>
      </c>
      <c r="BA247" s="40" t="s">
        <v>91</v>
      </c>
      <c r="BB247" s="52" t="s">
        <v>230</v>
      </c>
      <c r="BC247" s="49" t="s">
        <v>1488</v>
      </c>
      <c r="BD247" s="49" t="s">
        <v>94</v>
      </c>
      <c r="BE247" s="49" t="s">
        <v>95</v>
      </c>
      <c r="BF247" s="40" t="s">
        <v>145</v>
      </c>
      <c r="BG247" s="49"/>
      <c r="BH247" s="49"/>
      <c r="BI247" s="53" t="s">
        <v>1489</v>
      </c>
      <c r="BJ247" s="54">
        <v>46048</v>
      </c>
      <c r="BK247" s="54" t="s">
        <v>99</v>
      </c>
      <c r="BL247" s="54">
        <v>46041</v>
      </c>
      <c r="BM247" s="44">
        <v>46055</v>
      </c>
      <c r="BN247" s="44">
        <v>46296</v>
      </c>
      <c r="BO247" s="55" t="s">
        <v>100</v>
      </c>
      <c r="BP247" s="56" t="s">
        <v>158</v>
      </c>
      <c r="BQ247" s="57" t="s">
        <v>155</v>
      </c>
      <c r="BR247" s="56">
        <v>1</v>
      </c>
    </row>
    <row r="248" spans="1:70" ht="51" customHeight="1" x14ac:dyDescent="0.2">
      <c r="A248" s="107">
        <v>244</v>
      </c>
      <c r="B248" s="40" t="s">
        <v>1490</v>
      </c>
      <c r="C248" s="40" t="s">
        <v>962</v>
      </c>
      <c r="D248" s="41">
        <v>46038</v>
      </c>
      <c r="E248" s="42" t="s">
        <v>963</v>
      </c>
      <c r="F248" s="40" t="s">
        <v>82</v>
      </c>
      <c r="G248" s="40" t="s">
        <v>83</v>
      </c>
      <c r="H248" s="49" t="s">
        <v>1491</v>
      </c>
      <c r="I248" s="40" t="s">
        <v>965</v>
      </c>
      <c r="J248" s="40">
        <v>145901</v>
      </c>
      <c r="K248" s="40">
        <v>65296</v>
      </c>
      <c r="L248" s="40" t="s">
        <v>1492</v>
      </c>
      <c r="M248" s="40" t="s">
        <v>87</v>
      </c>
      <c r="N248" s="43">
        <v>80024980</v>
      </c>
      <c r="O248" s="40">
        <v>8</v>
      </c>
      <c r="P248" s="40"/>
      <c r="Q248" s="40"/>
      <c r="R248" s="40"/>
      <c r="S248" s="40"/>
      <c r="T248" s="40"/>
      <c r="U248" s="40"/>
      <c r="V248" s="40"/>
      <c r="W248" s="40"/>
      <c r="X248" s="40" t="s">
        <v>626</v>
      </c>
      <c r="Y248" s="44">
        <v>46041</v>
      </c>
      <c r="Z248" s="44">
        <v>46049</v>
      </c>
      <c r="AA248" s="44">
        <v>46229</v>
      </c>
      <c r="AB248" s="40">
        <v>180</v>
      </c>
      <c r="AC248" s="45">
        <f t="shared" si="15"/>
        <v>6</v>
      </c>
      <c r="AD248" s="46">
        <v>17856000</v>
      </c>
      <c r="AE248" s="47">
        <f t="shared" si="16"/>
        <v>2976000</v>
      </c>
      <c r="AF248" s="48" t="s">
        <v>89</v>
      </c>
      <c r="AG248" s="49">
        <v>108</v>
      </c>
      <c r="AH248" s="44">
        <v>46030</v>
      </c>
      <c r="AI248" s="49">
        <v>211</v>
      </c>
      <c r="AJ248" s="44">
        <v>46044</v>
      </c>
      <c r="AK248" s="49" t="s">
        <v>90</v>
      </c>
      <c r="AL248" s="49" t="str">
        <f>IFERROR((VLOOKUP($AK248,[2]T_Datos!$B$3:$D$35,2,FALSE)),"Por favor diligenciar")</f>
        <v>Gestión pública local y gobierno confiable en Rafael Uribe Uribe </v>
      </c>
      <c r="AM248" s="49" t="str">
        <f>IFERROR((VLOOKUP($AK248,[2]T_Datos!$B$3:$D$35,3,FALSE)),"Por favor diligenciar")</f>
        <v>O230117459920242775 </v>
      </c>
      <c r="AN248" s="49"/>
      <c r="AO248" s="49"/>
      <c r="AP248" s="44"/>
      <c r="AQ248" s="49"/>
      <c r="AR248" s="44"/>
      <c r="AS248" s="49"/>
      <c r="AT248" s="50"/>
      <c r="AU248" s="49"/>
      <c r="AV248" s="44"/>
      <c r="AW248" s="49"/>
      <c r="AX248" s="45">
        <f t="shared" si="17"/>
        <v>6</v>
      </c>
      <c r="AY248" s="45">
        <f t="shared" si="18"/>
        <v>180</v>
      </c>
      <c r="AZ248" s="51">
        <f t="shared" si="19"/>
        <v>17856000</v>
      </c>
      <c r="BA248" s="40" t="s">
        <v>129</v>
      </c>
      <c r="BB248" s="52" t="s">
        <v>543</v>
      </c>
      <c r="BC248" s="49" t="s">
        <v>967</v>
      </c>
      <c r="BD248" s="49" t="s">
        <v>94</v>
      </c>
      <c r="BE248" s="49" t="s">
        <v>95</v>
      </c>
      <c r="BF248" s="40" t="s">
        <v>285</v>
      </c>
      <c r="BG248" s="49"/>
      <c r="BH248" s="49"/>
      <c r="BI248" s="53" t="s">
        <v>627</v>
      </c>
      <c r="BJ248" s="54">
        <v>46048</v>
      </c>
      <c r="BK248" s="54" t="s">
        <v>99</v>
      </c>
      <c r="BL248" s="54">
        <v>46041</v>
      </c>
      <c r="BM248" s="44">
        <v>46049</v>
      </c>
      <c r="BN248" s="44">
        <v>46229</v>
      </c>
      <c r="BO248" s="55" t="s">
        <v>362</v>
      </c>
      <c r="BP248" s="56" t="s">
        <v>101</v>
      </c>
      <c r="BQ248" s="57" t="s">
        <v>628</v>
      </c>
      <c r="BR248" s="56">
        <v>1</v>
      </c>
    </row>
    <row r="249" spans="1:70" ht="51" customHeight="1" x14ac:dyDescent="0.2">
      <c r="A249">
        <v>245</v>
      </c>
      <c r="B249" s="40" t="s">
        <v>1493</v>
      </c>
      <c r="C249" s="40" t="s">
        <v>962</v>
      </c>
      <c r="D249" s="41">
        <v>46038</v>
      </c>
      <c r="E249" s="42" t="s">
        <v>963</v>
      </c>
      <c r="F249" s="40" t="s">
        <v>82</v>
      </c>
      <c r="G249" s="40" t="s">
        <v>83</v>
      </c>
      <c r="H249" s="49" t="s">
        <v>1494</v>
      </c>
      <c r="I249" s="40" t="s">
        <v>965</v>
      </c>
      <c r="J249" s="40">
        <v>145901</v>
      </c>
      <c r="K249" s="40">
        <v>65296</v>
      </c>
      <c r="L249" s="40" t="s">
        <v>1495</v>
      </c>
      <c r="M249" s="40" t="s">
        <v>87</v>
      </c>
      <c r="N249" s="43">
        <v>85470373</v>
      </c>
      <c r="O249" s="40">
        <v>7</v>
      </c>
      <c r="P249" s="40"/>
      <c r="Q249" s="40"/>
      <c r="R249" s="40"/>
      <c r="S249" s="40"/>
      <c r="T249" s="40"/>
      <c r="U249" s="40"/>
      <c r="V249" s="40"/>
      <c r="W249" s="40"/>
      <c r="X249" s="40" t="s">
        <v>626</v>
      </c>
      <c r="Y249" s="44">
        <v>46041</v>
      </c>
      <c r="Z249" s="44">
        <v>46062</v>
      </c>
      <c r="AA249" s="44">
        <v>46242</v>
      </c>
      <c r="AB249" s="40">
        <v>180</v>
      </c>
      <c r="AC249" s="45">
        <f t="shared" si="15"/>
        <v>6</v>
      </c>
      <c r="AD249" s="46">
        <v>17856000</v>
      </c>
      <c r="AE249" s="47">
        <f t="shared" si="16"/>
        <v>2976000</v>
      </c>
      <c r="AF249" s="48" t="s">
        <v>89</v>
      </c>
      <c r="AG249" s="49">
        <v>108</v>
      </c>
      <c r="AH249" s="44">
        <v>46030</v>
      </c>
      <c r="AI249" s="49">
        <v>1042</v>
      </c>
      <c r="AJ249" s="44">
        <v>46056</v>
      </c>
      <c r="AK249" s="49" t="s">
        <v>90</v>
      </c>
      <c r="AL249" s="49" t="str">
        <f>IFERROR((VLOOKUP($AK249,[2]T_Datos!$B$3:$D$35,2,FALSE)),"Por favor diligenciar")</f>
        <v>Gestión pública local y gobierno confiable en Rafael Uribe Uribe </v>
      </c>
      <c r="AM249" s="49" t="str">
        <f>IFERROR((VLOOKUP($AK249,[2]T_Datos!$B$3:$D$35,3,FALSE)),"Por favor diligenciar")</f>
        <v>O230117459920242775 </v>
      </c>
      <c r="AN249" s="49"/>
      <c r="AO249" s="49"/>
      <c r="AP249" s="44"/>
      <c r="AQ249" s="49"/>
      <c r="AR249" s="44"/>
      <c r="AS249" s="49"/>
      <c r="AT249" s="50"/>
      <c r="AU249" s="49"/>
      <c r="AV249" s="44"/>
      <c r="AW249" s="49"/>
      <c r="AX249" s="45">
        <f t="shared" si="17"/>
        <v>6</v>
      </c>
      <c r="AY249" s="45">
        <f t="shared" si="18"/>
        <v>180</v>
      </c>
      <c r="AZ249" s="51">
        <f t="shared" si="19"/>
        <v>17856000</v>
      </c>
      <c r="BA249" s="40" t="s">
        <v>129</v>
      </c>
      <c r="BB249" s="52" t="s">
        <v>543</v>
      </c>
      <c r="BC249" s="49" t="s">
        <v>967</v>
      </c>
      <c r="BD249" s="49" t="s">
        <v>94</v>
      </c>
      <c r="BE249" s="49" t="s">
        <v>95</v>
      </c>
      <c r="BF249" s="40" t="s">
        <v>285</v>
      </c>
      <c r="BG249" s="49"/>
      <c r="BH249" s="49"/>
      <c r="BI249" s="53" t="s">
        <v>627</v>
      </c>
      <c r="BJ249" s="54">
        <v>46048</v>
      </c>
      <c r="BK249" s="54" t="s">
        <v>99</v>
      </c>
      <c r="BL249" s="54">
        <v>46044</v>
      </c>
      <c r="BM249" s="44">
        <v>46062</v>
      </c>
      <c r="BN249" s="44">
        <v>46242</v>
      </c>
      <c r="BO249" s="55" t="s">
        <v>362</v>
      </c>
      <c r="BP249" s="56" t="s">
        <v>101</v>
      </c>
      <c r="BQ249" s="57" t="s">
        <v>628</v>
      </c>
      <c r="BR249" s="56">
        <v>1</v>
      </c>
    </row>
    <row r="250" spans="1:70" ht="51" customHeight="1" x14ac:dyDescent="0.2">
      <c r="A250">
        <v>246</v>
      </c>
      <c r="B250" s="40" t="s">
        <v>1496</v>
      </c>
      <c r="C250" s="40" t="s">
        <v>962</v>
      </c>
      <c r="D250" s="41">
        <v>46038</v>
      </c>
      <c r="E250" s="42" t="s">
        <v>963</v>
      </c>
      <c r="F250" s="40" t="s">
        <v>82</v>
      </c>
      <c r="G250" s="40" t="s">
        <v>83</v>
      </c>
      <c r="H250" s="49" t="s">
        <v>1497</v>
      </c>
      <c r="I250" s="40" t="s">
        <v>965</v>
      </c>
      <c r="J250" s="40">
        <v>145901</v>
      </c>
      <c r="K250" s="40">
        <v>65296</v>
      </c>
      <c r="L250" s="40" t="s">
        <v>1498</v>
      </c>
      <c r="M250" s="40" t="s">
        <v>87</v>
      </c>
      <c r="N250" s="43">
        <v>79519604</v>
      </c>
      <c r="O250" s="40">
        <v>5</v>
      </c>
      <c r="P250" s="40"/>
      <c r="Q250" s="40"/>
      <c r="R250" s="40"/>
      <c r="S250" s="40"/>
      <c r="T250" s="40"/>
      <c r="U250" s="40"/>
      <c r="V250" s="40"/>
      <c r="W250" s="40"/>
      <c r="X250" s="40" t="s">
        <v>626</v>
      </c>
      <c r="Y250" s="44">
        <v>46041</v>
      </c>
      <c r="Z250" s="44">
        <v>46049</v>
      </c>
      <c r="AA250" s="44">
        <v>46229</v>
      </c>
      <c r="AB250" s="40">
        <v>180</v>
      </c>
      <c r="AC250" s="45">
        <f t="shared" si="15"/>
        <v>6</v>
      </c>
      <c r="AD250" s="46">
        <v>17856000</v>
      </c>
      <c r="AE250" s="47">
        <f t="shared" si="16"/>
        <v>2976000</v>
      </c>
      <c r="AF250" s="48" t="s">
        <v>89</v>
      </c>
      <c r="AG250" s="49">
        <v>108</v>
      </c>
      <c r="AH250" s="44">
        <v>46030</v>
      </c>
      <c r="AI250" s="49">
        <v>142</v>
      </c>
      <c r="AJ250" s="44">
        <v>46044</v>
      </c>
      <c r="AK250" s="49" t="s">
        <v>90</v>
      </c>
      <c r="AL250" s="49" t="str">
        <f>IFERROR((VLOOKUP($AK250,[2]T_Datos!$B$3:$D$35,2,FALSE)),"Por favor diligenciar")</f>
        <v>Gestión pública local y gobierno confiable en Rafael Uribe Uribe </v>
      </c>
      <c r="AM250" s="49" t="str">
        <f>IFERROR((VLOOKUP($AK250,[2]T_Datos!$B$3:$D$35,3,FALSE)),"Por favor diligenciar")</f>
        <v>O230117459920242775 </v>
      </c>
      <c r="AN250" s="49"/>
      <c r="AO250" s="49"/>
      <c r="AP250" s="44"/>
      <c r="AQ250" s="49"/>
      <c r="AR250" s="44"/>
      <c r="AS250" s="49"/>
      <c r="AT250" s="50"/>
      <c r="AU250" s="49"/>
      <c r="AV250" s="44"/>
      <c r="AW250" s="49"/>
      <c r="AX250" s="45">
        <f t="shared" si="17"/>
        <v>6</v>
      </c>
      <c r="AY250" s="45">
        <f t="shared" si="18"/>
        <v>180</v>
      </c>
      <c r="AZ250" s="51">
        <f t="shared" si="19"/>
        <v>17856000</v>
      </c>
      <c r="BA250" s="40" t="s">
        <v>129</v>
      </c>
      <c r="BB250" s="52" t="s">
        <v>543</v>
      </c>
      <c r="BC250" s="49" t="s">
        <v>967</v>
      </c>
      <c r="BD250" s="49" t="s">
        <v>94</v>
      </c>
      <c r="BE250" s="49" t="s">
        <v>95</v>
      </c>
      <c r="BF250" s="40" t="s">
        <v>285</v>
      </c>
      <c r="BG250" s="49"/>
      <c r="BH250" s="49"/>
      <c r="BI250" s="53" t="s">
        <v>627</v>
      </c>
      <c r="BJ250" s="54">
        <v>46048</v>
      </c>
      <c r="BK250" s="54" t="s">
        <v>99</v>
      </c>
      <c r="BL250" s="54">
        <v>46041</v>
      </c>
      <c r="BM250" s="44">
        <v>46049</v>
      </c>
      <c r="BN250" s="44">
        <v>46229</v>
      </c>
      <c r="BO250" s="55" t="s">
        <v>362</v>
      </c>
      <c r="BP250" s="56" t="s">
        <v>101</v>
      </c>
      <c r="BQ250" s="57" t="s">
        <v>628</v>
      </c>
      <c r="BR250" s="56">
        <v>1</v>
      </c>
    </row>
    <row r="251" spans="1:70" ht="51" customHeight="1" x14ac:dyDescent="0.2">
      <c r="A251" s="107">
        <v>247</v>
      </c>
      <c r="B251" s="40" t="s">
        <v>1499</v>
      </c>
      <c r="C251" s="40" t="s">
        <v>937</v>
      </c>
      <c r="D251" s="44">
        <v>46039</v>
      </c>
      <c r="E251" s="59" t="s">
        <v>938</v>
      </c>
      <c r="F251" s="40" t="s">
        <v>82</v>
      </c>
      <c r="G251" s="40" t="s">
        <v>83</v>
      </c>
      <c r="H251" s="49" t="s">
        <v>1500</v>
      </c>
      <c r="I251" s="40" t="s">
        <v>940</v>
      </c>
      <c r="J251" s="40">
        <v>147855</v>
      </c>
      <c r="K251" s="40">
        <v>65988</v>
      </c>
      <c r="L251" s="40" t="s">
        <v>1501</v>
      </c>
      <c r="M251" s="40" t="s">
        <v>87</v>
      </c>
      <c r="N251" s="43">
        <v>80229049</v>
      </c>
      <c r="O251" s="40">
        <v>6</v>
      </c>
      <c r="P251" s="40"/>
      <c r="Q251" s="40"/>
      <c r="R251" s="40"/>
      <c r="S251" s="40"/>
      <c r="T251" s="40"/>
      <c r="U251" s="40"/>
      <c r="V251" s="40"/>
      <c r="W251" s="40"/>
      <c r="X251" s="40" t="s">
        <v>942</v>
      </c>
      <c r="Y251" s="44">
        <v>46041</v>
      </c>
      <c r="Z251" s="44">
        <v>46049</v>
      </c>
      <c r="AA251" s="44">
        <v>46229</v>
      </c>
      <c r="AB251" s="40">
        <v>180</v>
      </c>
      <c r="AC251" s="45">
        <f t="shared" si="15"/>
        <v>6</v>
      </c>
      <c r="AD251" s="46">
        <v>12876000</v>
      </c>
      <c r="AE251" s="47">
        <f t="shared" si="16"/>
        <v>2146000</v>
      </c>
      <c r="AF251" s="48" t="s">
        <v>89</v>
      </c>
      <c r="AG251" s="49">
        <v>89</v>
      </c>
      <c r="AH251" s="44">
        <v>46028</v>
      </c>
      <c r="AI251" s="49">
        <v>107</v>
      </c>
      <c r="AJ251" s="44">
        <v>46041</v>
      </c>
      <c r="AK251" s="49" t="s">
        <v>709</v>
      </c>
      <c r="AL251" s="49" t="str">
        <f>IFERROR((VLOOKUP($AK251,[2]T_Datos!$B$3:$D$35,2,FALSE)),"Por favor diligenciar")</f>
        <v>Mitigación del Riesgo en Rafael Uribe Uribe </v>
      </c>
      <c r="AM251" s="49" t="str">
        <f>IFERROR((VLOOKUP($AK251,[2]T_Datos!$B$3:$D$35,3,FALSE)),"Por favor diligenciar")</f>
        <v>O230117459920242768 </v>
      </c>
      <c r="AN251" s="49"/>
      <c r="AO251" s="49"/>
      <c r="AP251" s="44"/>
      <c r="AQ251" s="49"/>
      <c r="AR251" s="44"/>
      <c r="AS251" s="49"/>
      <c r="AT251" s="50"/>
      <c r="AU251" s="49"/>
      <c r="AV251" s="44"/>
      <c r="AW251" s="49"/>
      <c r="AX251" s="45">
        <f t="shared" si="17"/>
        <v>6</v>
      </c>
      <c r="AY251" s="45">
        <f t="shared" si="18"/>
        <v>180</v>
      </c>
      <c r="AZ251" s="51">
        <f t="shared" si="19"/>
        <v>12876000</v>
      </c>
      <c r="BA251" s="40" t="s">
        <v>129</v>
      </c>
      <c r="BB251" s="52" t="s">
        <v>707</v>
      </c>
      <c r="BC251" s="49" t="s">
        <v>720</v>
      </c>
      <c r="BD251" s="49" t="s">
        <v>94</v>
      </c>
      <c r="BE251" s="49" t="s">
        <v>95</v>
      </c>
      <c r="BF251" s="40" t="s">
        <v>943</v>
      </c>
      <c r="BG251" s="49"/>
      <c r="BH251" s="49"/>
      <c r="BI251" s="53" t="s">
        <v>944</v>
      </c>
      <c r="BJ251" s="54">
        <v>46048</v>
      </c>
      <c r="BK251" s="54" t="s">
        <v>416</v>
      </c>
      <c r="BL251" s="54">
        <v>46041</v>
      </c>
      <c r="BM251" s="44">
        <v>46049</v>
      </c>
      <c r="BN251" s="44">
        <v>46229</v>
      </c>
      <c r="BO251" s="55" t="s">
        <v>362</v>
      </c>
      <c r="BP251" s="56" t="s">
        <v>101</v>
      </c>
      <c r="BQ251" s="57">
        <v>20266820001083</v>
      </c>
      <c r="BR251" s="56">
        <v>5</v>
      </c>
    </row>
    <row r="252" spans="1:70" ht="51" customHeight="1" x14ac:dyDescent="0.2">
      <c r="A252">
        <v>248</v>
      </c>
      <c r="B252" s="40" t="s">
        <v>1502</v>
      </c>
      <c r="C252" s="40" t="s">
        <v>937</v>
      </c>
      <c r="D252" s="44">
        <v>46039</v>
      </c>
      <c r="E252" s="59" t="s">
        <v>938</v>
      </c>
      <c r="F252" s="40" t="s">
        <v>82</v>
      </c>
      <c r="G252" s="40" t="s">
        <v>83</v>
      </c>
      <c r="H252" s="49" t="s">
        <v>1503</v>
      </c>
      <c r="I252" s="40" t="s">
        <v>940</v>
      </c>
      <c r="J252" s="40">
        <v>147855</v>
      </c>
      <c r="K252" s="40">
        <v>65988</v>
      </c>
      <c r="L252" s="40" t="s">
        <v>1504</v>
      </c>
      <c r="M252" s="40" t="s">
        <v>87</v>
      </c>
      <c r="N252" s="43">
        <v>1033768259</v>
      </c>
      <c r="O252" s="40">
        <v>8</v>
      </c>
      <c r="P252" s="40"/>
      <c r="Q252" s="40"/>
      <c r="R252" s="40"/>
      <c r="S252" s="40"/>
      <c r="T252" s="40"/>
      <c r="U252" s="40"/>
      <c r="V252" s="40"/>
      <c r="W252" s="40"/>
      <c r="X252" s="40" t="s">
        <v>942</v>
      </c>
      <c r="Y252" s="44">
        <v>46041</v>
      </c>
      <c r="Z252" s="44">
        <v>46051</v>
      </c>
      <c r="AA252" s="44">
        <v>46231</v>
      </c>
      <c r="AB252" s="40">
        <v>180</v>
      </c>
      <c r="AC252" s="45">
        <f t="shared" si="15"/>
        <v>6</v>
      </c>
      <c r="AD252" s="46">
        <v>12876000</v>
      </c>
      <c r="AE252" s="47">
        <f t="shared" si="16"/>
        <v>2146000</v>
      </c>
      <c r="AF252" s="48" t="s">
        <v>89</v>
      </c>
      <c r="AG252" s="49">
        <v>89</v>
      </c>
      <c r="AH252" s="44">
        <v>46028</v>
      </c>
      <c r="AI252" s="49">
        <v>112</v>
      </c>
      <c r="AJ252" s="44">
        <v>46041</v>
      </c>
      <c r="AK252" s="49" t="s">
        <v>709</v>
      </c>
      <c r="AL252" s="49" t="str">
        <f>IFERROR((VLOOKUP($AK252,[2]T_Datos!$B$3:$D$35,2,FALSE)),"Por favor diligenciar")</f>
        <v>Mitigación del Riesgo en Rafael Uribe Uribe </v>
      </c>
      <c r="AM252" s="49" t="str">
        <f>IFERROR((VLOOKUP($AK252,[2]T_Datos!$B$3:$D$35,3,FALSE)),"Por favor diligenciar")</f>
        <v>O230117459920242768 </v>
      </c>
      <c r="AN252" s="49"/>
      <c r="AO252" s="49"/>
      <c r="AP252" s="44"/>
      <c r="AQ252" s="49"/>
      <c r="AR252" s="44"/>
      <c r="AS252" s="49"/>
      <c r="AT252" s="50"/>
      <c r="AU252" s="49"/>
      <c r="AV252" s="44"/>
      <c r="AW252" s="49"/>
      <c r="AX252" s="45">
        <f t="shared" si="17"/>
        <v>6</v>
      </c>
      <c r="AY252" s="45">
        <f t="shared" si="18"/>
        <v>180</v>
      </c>
      <c r="AZ252" s="51">
        <f t="shared" si="19"/>
        <v>12876000</v>
      </c>
      <c r="BA252" s="40" t="s">
        <v>129</v>
      </c>
      <c r="BB252" s="52" t="s">
        <v>707</v>
      </c>
      <c r="BC252" s="49" t="s">
        <v>720</v>
      </c>
      <c r="BD252" s="49" t="s">
        <v>94</v>
      </c>
      <c r="BE252" s="49" t="s">
        <v>95</v>
      </c>
      <c r="BF252" s="40" t="s">
        <v>943</v>
      </c>
      <c r="BG252" s="49"/>
      <c r="BH252" s="49"/>
      <c r="BI252" s="53" t="s">
        <v>944</v>
      </c>
      <c r="BJ252" s="54">
        <v>46050</v>
      </c>
      <c r="BK252" s="54" t="s">
        <v>416</v>
      </c>
      <c r="BL252" s="54">
        <v>46041</v>
      </c>
      <c r="BM252" s="44">
        <v>46051</v>
      </c>
      <c r="BN252" s="44">
        <v>46231</v>
      </c>
      <c r="BO252" s="55" t="s">
        <v>362</v>
      </c>
      <c r="BP252" s="56" t="s">
        <v>101</v>
      </c>
      <c r="BQ252" s="57">
        <v>20266820001083</v>
      </c>
      <c r="BR252" s="56">
        <v>5</v>
      </c>
    </row>
    <row r="253" spans="1:70" ht="51" customHeight="1" x14ac:dyDescent="0.2">
      <c r="A253">
        <v>249</v>
      </c>
      <c r="B253" s="40" t="s">
        <v>1505</v>
      </c>
      <c r="C253" s="40" t="s">
        <v>1506</v>
      </c>
      <c r="D253" s="44">
        <v>46041</v>
      </c>
      <c r="E253" s="59" t="s">
        <v>1507</v>
      </c>
      <c r="F253" s="49" t="s">
        <v>82</v>
      </c>
      <c r="G253" s="40" t="s">
        <v>83</v>
      </c>
      <c r="H253" s="40" t="s">
        <v>1508</v>
      </c>
      <c r="I253" s="49" t="s">
        <v>1509</v>
      </c>
      <c r="J253" s="40">
        <v>145966</v>
      </c>
      <c r="K253" s="40">
        <v>69060</v>
      </c>
      <c r="L253" s="40" t="s">
        <v>1510</v>
      </c>
      <c r="M253" s="40" t="s">
        <v>87</v>
      </c>
      <c r="N253" s="43">
        <v>1016113257</v>
      </c>
      <c r="O253" s="40">
        <v>0</v>
      </c>
      <c r="P253" s="40"/>
      <c r="Q253" s="40"/>
      <c r="R253" s="40"/>
      <c r="S253" s="40"/>
      <c r="T253" s="40"/>
      <c r="U253" s="40"/>
      <c r="V253" s="40"/>
      <c r="W253" s="40"/>
      <c r="X253" s="40" t="s">
        <v>1511</v>
      </c>
      <c r="Y253" s="44">
        <v>46041</v>
      </c>
      <c r="Z253" s="44">
        <v>46069</v>
      </c>
      <c r="AA253" s="44">
        <v>46402</v>
      </c>
      <c r="AB253" s="40">
        <v>330</v>
      </c>
      <c r="AC253" s="45">
        <f t="shared" si="15"/>
        <v>11</v>
      </c>
      <c r="AD253" s="46">
        <v>47300000</v>
      </c>
      <c r="AE253" s="47">
        <f t="shared" si="16"/>
        <v>4300000</v>
      </c>
      <c r="AF253" s="48" t="s">
        <v>89</v>
      </c>
      <c r="AG253" s="49">
        <v>69</v>
      </c>
      <c r="AH253" s="44">
        <v>46028</v>
      </c>
      <c r="AI253" s="49">
        <v>256</v>
      </c>
      <c r="AJ253" s="44">
        <v>46046</v>
      </c>
      <c r="AK253" s="49" t="s">
        <v>90</v>
      </c>
      <c r="AL253" s="49" t="str">
        <f>IFERROR((VLOOKUP($AK253,[2]T_Datos!$B$3:$D$35,2,FALSE)),"Por favor diligenciar")</f>
        <v>Gestión pública local y gobierno confiable en Rafael Uribe Uribe </v>
      </c>
      <c r="AM253" s="49" t="str">
        <f>IFERROR((VLOOKUP($AK253,[2]T_Datos!$B$3:$D$35,3,FALSE)),"Por favor diligenciar")</f>
        <v>O230117459920242775 </v>
      </c>
      <c r="AN253" s="49"/>
      <c r="AO253" s="49"/>
      <c r="AP253" s="44"/>
      <c r="AQ253" s="49"/>
      <c r="AR253" s="44"/>
      <c r="AS253" s="49"/>
      <c r="AT253" s="50"/>
      <c r="AU253" s="49"/>
      <c r="AV253" s="44"/>
      <c r="AW253" s="49"/>
      <c r="AX253" s="45">
        <f t="shared" si="17"/>
        <v>11</v>
      </c>
      <c r="AY253" s="45">
        <f t="shared" si="18"/>
        <v>330</v>
      </c>
      <c r="AZ253" s="51">
        <f t="shared" si="19"/>
        <v>47300000</v>
      </c>
      <c r="BA253" s="40" t="s">
        <v>129</v>
      </c>
      <c r="BB253" s="52" t="s">
        <v>1237</v>
      </c>
      <c r="BC253" s="49" t="s">
        <v>683</v>
      </c>
      <c r="BD253" s="49" t="s">
        <v>94</v>
      </c>
      <c r="BE253" s="49" t="s">
        <v>95</v>
      </c>
      <c r="BF253" s="49" t="s">
        <v>1238</v>
      </c>
      <c r="BG253" s="49"/>
      <c r="BH253" s="49"/>
      <c r="BI253" s="53" t="s">
        <v>1512</v>
      </c>
      <c r="BJ253" s="54">
        <v>46065</v>
      </c>
      <c r="BK253" s="54" t="s">
        <v>99</v>
      </c>
      <c r="BL253" s="54">
        <v>46042</v>
      </c>
      <c r="BM253" s="44">
        <v>46069</v>
      </c>
      <c r="BN253" s="44">
        <v>46402</v>
      </c>
      <c r="BO253" s="55" t="s">
        <v>131</v>
      </c>
      <c r="BP253" s="56" t="s">
        <v>101</v>
      </c>
      <c r="BQ253" s="57">
        <v>20266820001263</v>
      </c>
      <c r="BR253" s="56">
        <v>1</v>
      </c>
    </row>
    <row r="254" spans="1:70" ht="51" customHeight="1" x14ac:dyDescent="0.2">
      <c r="A254" s="107">
        <v>250</v>
      </c>
      <c r="B254" s="40" t="s">
        <v>1513</v>
      </c>
      <c r="C254" s="40" t="s">
        <v>848</v>
      </c>
      <c r="D254" s="44">
        <v>46039</v>
      </c>
      <c r="E254" s="59" t="s">
        <v>849</v>
      </c>
      <c r="F254" s="40" t="s">
        <v>82</v>
      </c>
      <c r="G254" s="40" t="s">
        <v>83</v>
      </c>
      <c r="H254" s="49" t="s">
        <v>1514</v>
      </c>
      <c r="I254" s="40" t="s">
        <v>851</v>
      </c>
      <c r="J254" s="40">
        <v>145965</v>
      </c>
      <c r="K254" s="40">
        <v>69061</v>
      </c>
      <c r="L254" s="40" t="s">
        <v>1515</v>
      </c>
      <c r="M254" s="40" t="s">
        <v>87</v>
      </c>
      <c r="N254" s="43">
        <v>52051565</v>
      </c>
      <c r="O254" s="40">
        <v>7</v>
      </c>
      <c r="P254" s="40"/>
      <c r="Q254" s="40"/>
      <c r="R254" s="40"/>
      <c r="S254" s="40"/>
      <c r="T254" s="40"/>
      <c r="U254" s="40"/>
      <c r="V254" s="40"/>
      <c r="W254" s="40"/>
      <c r="X254" s="40" t="s">
        <v>853</v>
      </c>
      <c r="Y254" s="44">
        <v>46041</v>
      </c>
      <c r="Z254" s="44">
        <v>46055</v>
      </c>
      <c r="AA254" s="44">
        <v>46235</v>
      </c>
      <c r="AB254" s="40">
        <v>180</v>
      </c>
      <c r="AC254" s="45">
        <f t="shared" si="15"/>
        <v>6</v>
      </c>
      <c r="AD254" s="46">
        <v>36600000</v>
      </c>
      <c r="AE254" s="47">
        <f t="shared" si="16"/>
        <v>6100000</v>
      </c>
      <c r="AF254" s="48" t="s">
        <v>89</v>
      </c>
      <c r="AG254" s="49">
        <v>68</v>
      </c>
      <c r="AH254" s="44">
        <v>46029</v>
      </c>
      <c r="AI254" s="49">
        <v>706</v>
      </c>
      <c r="AJ254" s="44">
        <v>46050</v>
      </c>
      <c r="AK254" s="49" t="s">
        <v>90</v>
      </c>
      <c r="AL254" s="49" t="str">
        <f>IFERROR((VLOOKUP($AK254,[2]T_Datos!$B$3:$D$35,2,FALSE)),"Por favor diligenciar")</f>
        <v>Gestión pública local y gobierno confiable en Rafael Uribe Uribe </v>
      </c>
      <c r="AM254" s="49" t="str">
        <f>IFERROR((VLOOKUP($AK254,[2]T_Datos!$B$3:$D$35,3,FALSE)),"Por favor diligenciar")</f>
        <v>O230117459920242775 </v>
      </c>
      <c r="AN254" s="49"/>
      <c r="AO254" s="49"/>
      <c r="AP254" s="44"/>
      <c r="AQ254" s="49"/>
      <c r="AR254" s="44"/>
      <c r="AS254" s="49"/>
      <c r="AT254" s="50"/>
      <c r="AU254" s="49"/>
      <c r="AV254" s="44"/>
      <c r="AW254" s="49"/>
      <c r="AX254" s="45">
        <f t="shared" si="17"/>
        <v>6</v>
      </c>
      <c r="AY254" s="45">
        <f t="shared" si="18"/>
        <v>180</v>
      </c>
      <c r="AZ254" s="51">
        <f t="shared" si="19"/>
        <v>36600000</v>
      </c>
      <c r="BA254" s="40" t="s">
        <v>91</v>
      </c>
      <c r="BB254" s="52" t="s">
        <v>436</v>
      </c>
      <c r="BC254" s="49" t="s">
        <v>683</v>
      </c>
      <c r="BD254" s="49" t="s">
        <v>94</v>
      </c>
      <c r="BE254" s="49" t="s">
        <v>95</v>
      </c>
      <c r="BF254" s="40" t="s">
        <v>437</v>
      </c>
      <c r="BG254" s="49"/>
      <c r="BH254" s="49"/>
      <c r="BI254" s="53" t="s">
        <v>854</v>
      </c>
      <c r="BJ254" s="54">
        <v>46048</v>
      </c>
      <c r="BK254" s="54" t="s">
        <v>99</v>
      </c>
      <c r="BL254" s="54">
        <v>46042</v>
      </c>
      <c r="BM254" s="44">
        <v>46055</v>
      </c>
      <c r="BN254" s="44">
        <v>46235</v>
      </c>
      <c r="BO254" s="55" t="s">
        <v>100</v>
      </c>
      <c r="BP254" s="56" t="s">
        <v>101</v>
      </c>
      <c r="BQ254" s="57">
        <v>20266820000993</v>
      </c>
      <c r="BR254" s="56">
        <v>1</v>
      </c>
    </row>
    <row r="255" spans="1:70" ht="51" customHeight="1" x14ac:dyDescent="0.2">
      <c r="A255">
        <v>251</v>
      </c>
      <c r="B255" s="40" t="s">
        <v>1516</v>
      </c>
      <c r="C255" s="40" t="s">
        <v>848</v>
      </c>
      <c r="D255" s="44">
        <v>46039</v>
      </c>
      <c r="E255" s="59" t="s">
        <v>849</v>
      </c>
      <c r="F255" s="40" t="s">
        <v>82</v>
      </c>
      <c r="G255" s="40" t="s">
        <v>83</v>
      </c>
      <c r="H255" s="49" t="s">
        <v>1517</v>
      </c>
      <c r="I255" s="40" t="s">
        <v>851</v>
      </c>
      <c r="J255" s="40">
        <v>145965</v>
      </c>
      <c r="K255" s="40">
        <v>69061</v>
      </c>
      <c r="L255" s="40" t="s">
        <v>1518</v>
      </c>
      <c r="M255" s="40" t="s">
        <v>87</v>
      </c>
      <c r="N255" s="43">
        <v>1014213321</v>
      </c>
      <c r="O255" s="40">
        <v>6</v>
      </c>
      <c r="P255" s="40"/>
      <c r="Q255" s="40"/>
      <c r="R255" s="40"/>
      <c r="S255" s="40"/>
      <c r="T255" s="40"/>
      <c r="U255" s="40"/>
      <c r="V255" s="40"/>
      <c r="W255" s="40"/>
      <c r="X255" s="40" t="s">
        <v>853</v>
      </c>
      <c r="Y255" s="44">
        <v>46042</v>
      </c>
      <c r="Z255" s="44">
        <v>46055</v>
      </c>
      <c r="AA255" s="44">
        <v>46235</v>
      </c>
      <c r="AB255" s="40">
        <v>180</v>
      </c>
      <c r="AC255" s="45">
        <f t="shared" si="15"/>
        <v>6</v>
      </c>
      <c r="AD255" s="46">
        <v>36600000</v>
      </c>
      <c r="AE255" s="47">
        <f t="shared" si="16"/>
        <v>6100000</v>
      </c>
      <c r="AF255" s="48" t="s">
        <v>89</v>
      </c>
      <c r="AG255" s="49">
        <v>68</v>
      </c>
      <c r="AH255" s="44">
        <v>46029</v>
      </c>
      <c r="AI255" s="49">
        <v>255</v>
      </c>
      <c r="AJ255" s="44">
        <v>46046</v>
      </c>
      <c r="AK255" s="49" t="s">
        <v>90</v>
      </c>
      <c r="AL255" s="49" t="str">
        <f>IFERROR((VLOOKUP($AK255,[2]T_Datos!$B$3:$D$35,2,FALSE)),"Por favor diligenciar")</f>
        <v>Gestión pública local y gobierno confiable en Rafael Uribe Uribe </v>
      </c>
      <c r="AM255" s="49" t="str">
        <f>IFERROR((VLOOKUP($AK255,[2]T_Datos!$B$3:$D$35,3,FALSE)),"Por favor diligenciar")</f>
        <v>O230117459920242775 </v>
      </c>
      <c r="AN255" s="49"/>
      <c r="AO255" s="49"/>
      <c r="AP255" s="44"/>
      <c r="AQ255" s="49"/>
      <c r="AR255" s="44"/>
      <c r="AS255" s="49"/>
      <c r="AT255" s="50"/>
      <c r="AU255" s="49"/>
      <c r="AV255" s="44"/>
      <c r="AW255" s="49"/>
      <c r="AX255" s="45">
        <f t="shared" si="17"/>
        <v>6</v>
      </c>
      <c r="AY255" s="45">
        <f t="shared" si="18"/>
        <v>180</v>
      </c>
      <c r="AZ255" s="51">
        <f t="shared" si="19"/>
        <v>36600000</v>
      </c>
      <c r="BA255" s="40" t="s">
        <v>91</v>
      </c>
      <c r="BB255" s="52" t="s">
        <v>1421</v>
      </c>
      <c r="BC255" s="49" t="s">
        <v>683</v>
      </c>
      <c r="BD255" s="49" t="s">
        <v>94</v>
      </c>
      <c r="BE255" s="49" t="s">
        <v>95</v>
      </c>
      <c r="BF255" s="40" t="s">
        <v>437</v>
      </c>
      <c r="BG255" s="49"/>
      <c r="BH255" s="49"/>
      <c r="BI255" s="53" t="s">
        <v>854</v>
      </c>
      <c r="BJ255" s="54">
        <v>46029</v>
      </c>
      <c r="BK255" s="54" t="s">
        <v>99</v>
      </c>
      <c r="BL255" s="54">
        <v>46042</v>
      </c>
      <c r="BM255" s="44">
        <v>46055</v>
      </c>
      <c r="BN255" s="44">
        <v>46235</v>
      </c>
      <c r="BO255" s="55" t="s">
        <v>100</v>
      </c>
      <c r="BP255" s="56" t="s">
        <v>101</v>
      </c>
      <c r="BQ255" s="57">
        <v>20266820001253</v>
      </c>
      <c r="BR255" s="56">
        <v>1</v>
      </c>
    </row>
    <row r="256" spans="1:70" ht="51" customHeight="1" x14ac:dyDescent="0.2">
      <c r="A256">
        <v>252</v>
      </c>
      <c r="B256" s="40" t="s">
        <v>1519</v>
      </c>
      <c r="C256" s="40" t="s">
        <v>848</v>
      </c>
      <c r="D256" s="44">
        <v>46039</v>
      </c>
      <c r="E256" s="59" t="s">
        <v>849</v>
      </c>
      <c r="F256" s="40" t="s">
        <v>82</v>
      </c>
      <c r="G256" s="40" t="s">
        <v>83</v>
      </c>
      <c r="H256" s="49" t="s">
        <v>1520</v>
      </c>
      <c r="I256" s="49" t="s">
        <v>851</v>
      </c>
      <c r="J256" s="40">
        <v>145965</v>
      </c>
      <c r="K256" s="40">
        <v>69061</v>
      </c>
      <c r="L256" s="40" t="s">
        <v>1521</v>
      </c>
      <c r="M256" s="40" t="s">
        <v>87</v>
      </c>
      <c r="N256" s="43">
        <v>1053608258</v>
      </c>
      <c r="O256" s="40">
        <v>8</v>
      </c>
      <c r="P256" s="40"/>
      <c r="Q256" s="40"/>
      <c r="R256" s="40"/>
      <c r="S256" s="40"/>
      <c r="T256" s="40"/>
      <c r="U256" s="40"/>
      <c r="V256" s="40"/>
      <c r="W256" s="40"/>
      <c r="X256" s="40" t="s">
        <v>853</v>
      </c>
      <c r="Y256" s="44">
        <v>46042</v>
      </c>
      <c r="Z256" s="44">
        <v>46050</v>
      </c>
      <c r="AA256" s="44">
        <v>46230</v>
      </c>
      <c r="AB256" s="40">
        <v>180</v>
      </c>
      <c r="AC256" s="45">
        <f t="shared" si="15"/>
        <v>6</v>
      </c>
      <c r="AD256" s="46">
        <v>36600000</v>
      </c>
      <c r="AE256" s="47">
        <f t="shared" si="16"/>
        <v>6100000</v>
      </c>
      <c r="AF256" s="48" t="s">
        <v>89</v>
      </c>
      <c r="AG256" s="49">
        <v>68</v>
      </c>
      <c r="AH256" s="44">
        <v>46029</v>
      </c>
      <c r="AI256" s="49">
        <v>254</v>
      </c>
      <c r="AJ256" s="44">
        <v>46046</v>
      </c>
      <c r="AK256" s="49" t="s">
        <v>90</v>
      </c>
      <c r="AL256" s="49" t="str">
        <f>IFERROR((VLOOKUP($AK256,[2]T_Datos!$B$3:$D$35,2,FALSE)),"Por favor diligenciar")</f>
        <v>Gestión pública local y gobierno confiable en Rafael Uribe Uribe </v>
      </c>
      <c r="AM256" s="49" t="str">
        <f>IFERROR((VLOOKUP($AK256,[2]T_Datos!$B$3:$D$35,3,FALSE)),"Por favor diligenciar")</f>
        <v>O230117459920242775 </v>
      </c>
      <c r="AN256" s="49"/>
      <c r="AO256" s="49"/>
      <c r="AP256" s="44"/>
      <c r="AQ256" s="49"/>
      <c r="AR256" s="44"/>
      <c r="AS256" s="49"/>
      <c r="AT256" s="50"/>
      <c r="AU256" s="49"/>
      <c r="AV256" s="44"/>
      <c r="AW256" s="49"/>
      <c r="AX256" s="45">
        <f t="shared" si="17"/>
        <v>6</v>
      </c>
      <c r="AY256" s="45">
        <f t="shared" si="18"/>
        <v>180</v>
      </c>
      <c r="AZ256" s="51">
        <f t="shared" si="19"/>
        <v>36600000</v>
      </c>
      <c r="BA256" s="40" t="s">
        <v>91</v>
      </c>
      <c r="BB256" s="52" t="s">
        <v>1144</v>
      </c>
      <c r="BC256" s="49" t="s">
        <v>683</v>
      </c>
      <c r="BD256" s="49" t="s">
        <v>94</v>
      </c>
      <c r="BE256" s="49" t="s">
        <v>95</v>
      </c>
      <c r="BF256" s="40" t="s">
        <v>437</v>
      </c>
      <c r="BG256" s="49"/>
      <c r="BH256" s="49"/>
      <c r="BI256" s="53" t="s">
        <v>854</v>
      </c>
      <c r="BJ256" s="54">
        <v>46049</v>
      </c>
      <c r="BK256" s="54" t="s">
        <v>99</v>
      </c>
      <c r="BL256" s="54">
        <v>46042</v>
      </c>
      <c r="BM256" s="44">
        <v>46050</v>
      </c>
      <c r="BN256" s="44">
        <v>46230</v>
      </c>
      <c r="BO256" s="55" t="s">
        <v>100</v>
      </c>
      <c r="BP256" s="56" t="s">
        <v>101</v>
      </c>
      <c r="BQ256" s="57">
        <v>20266820001363</v>
      </c>
      <c r="BR256" s="56">
        <v>1</v>
      </c>
    </row>
    <row r="257" spans="1:70" ht="51" customHeight="1" x14ac:dyDescent="0.2">
      <c r="A257" s="107">
        <v>253</v>
      </c>
      <c r="B257" s="40" t="s">
        <v>1522</v>
      </c>
      <c r="C257" s="40" t="s">
        <v>1523</v>
      </c>
      <c r="D257" s="41">
        <v>46040</v>
      </c>
      <c r="E257" s="42" t="s">
        <v>1524</v>
      </c>
      <c r="F257" s="40" t="s">
        <v>82</v>
      </c>
      <c r="G257" s="40" t="s">
        <v>83</v>
      </c>
      <c r="H257" s="40" t="s">
        <v>1525</v>
      </c>
      <c r="I257" s="40" t="s">
        <v>1526</v>
      </c>
      <c r="J257" s="40">
        <v>151262</v>
      </c>
      <c r="K257" s="40">
        <v>69040</v>
      </c>
      <c r="L257" s="40" t="s">
        <v>1527</v>
      </c>
      <c r="M257" s="40" t="s">
        <v>87</v>
      </c>
      <c r="N257" s="43">
        <v>15044972</v>
      </c>
      <c r="O257" s="40">
        <v>8</v>
      </c>
      <c r="P257" s="40"/>
      <c r="Q257" s="40"/>
      <c r="R257" s="40"/>
      <c r="S257" s="40"/>
      <c r="T257" s="40"/>
      <c r="U257" s="40"/>
      <c r="V257" s="40"/>
      <c r="W257" s="40"/>
      <c r="X257" s="40" t="s">
        <v>1528</v>
      </c>
      <c r="Y257" s="44">
        <v>46041</v>
      </c>
      <c r="Z257" s="44">
        <v>46073</v>
      </c>
      <c r="AA257" s="44">
        <v>46253</v>
      </c>
      <c r="AB257" s="40">
        <v>180</v>
      </c>
      <c r="AC257" s="45">
        <f t="shared" si="15"/>
        <v>6</v>
      </c>
      <c r="AD257" s="46">
        <v>39000000</v>
      </c>
      <c r="AE257" s="47">
        <f t="shared" si="16"/>
        <v>6500000</v>
      </c>
      <c r="AF257" s="48" t="s">
        <v>89</v>
      </c>
      <c r="AG257" s="49">
        <v>101</v>
      </c>
      <c r="AH257" s="44">
        <v>46028</v>
      </c>
      <c r="AI257" s="49">
        <v>213</v>
      </c>
      <c r="AJ257" s="44">
        <v>46044</v>
      </c>
      <c r="AK257" s="49" t="s">
        <v>1529</v>
      </c>
      <c r="AL257" s="49" t="str">
        <f>IFERROR((VLOOKUP($AK257,[2]T_Datos!$B$3:$D$35,2,FALSE)),"Por favor diligenciar")</f>
        <v>Rafael Uribe Uribe deportiva, recreativa y con bienestar </v>
      </c>
      <c r="AM257" s="49" t="str">
        <f>IFERROR((VLOOKUP($AK257,[2]T_Datos!$B$3:$D$35,3,FALSE)),"Por favor diligenciar")</f>
        <v>O230117459920242795 </v>
      </c>
      <c r="AN257" s="49"/>
      <c r="AO257" s="49"/>
      <c r="AP257" s="44"/>
      <c r="AQ257" s="49"/>
      <c r="AR257" s="44"/>
      <c r="AS257" s="49"/>
      <c r="AT257" s="50"/>
      <c r="AU257" s="49"/>
      <c r="AV257" s="44"/>
      <c r="AW257" s="49"/>
      <c r="AX257" s="45">
        <f t="shared" si="17"/>
        <v>6</v>
      </c>
      <c r="AY257" s="45">
        <f t="shared" si="18"/>
        <v>180</v>
      </c>
      <c r="AZ257" s="51">
        <f t="shared" si="19"/>
        <v>39000000</v>
      </c>
      <c r="BA257" s="40" t="s">
        <v>91</v>
      </c>
      <c r="BB257" s="52" t="s">
        <v>1530</v>
      </c>
      <c r="BC257" s="49" t="s">
        <v>1531</v>
      </c>
      <c r="BD257" s="49" t="s">
        <v>94</v>
      </c>
      <c r="BE257" s="49" t="s">
        <v>95</v>
      </c>
      <c r="BF257" s="40" t="s">
        <v>1532</v>
      </c>
      <c r="BG257" s="49"/>
      <c r="BH257" s="49"/>
      <c r="BI257" s="53" t="s">
        <v>1533</v>
      </c>
      <c r="BJ257" s="54">
        <v>46073</v>
      </c>
      <c r="BK257" s="54" t="s">
        <v>416</v>
      </c>
      <c r="BL257" s="54">
        <v>46041</v>
      </c>
      <c r="BM257" s="44">
        <v>46073</v>
      </c>
      <c r="BN257" s="44">
        <v>46253</v>
      </c>
      <c r="BO257" s="55" t="s">
        <v>100</v>
      </c>
      <c r="BP257" s="56" t="s">
        <v>101</v>
      </c>
      <c r="BQ257" s="57">
        <v>20266820001273</v>
      </c>
      <c r="BR257" s="56">
        <v>5</v>
      </c>
    </row>
    <row r="258" spans="1:70" ht="51" customHeight="1" x14ac:dyDescent="0.2">
      <c r="A258">
        <v>254</v>
      </c>
      <c r="B258" s="40" t="s">
        <v>1534</v>
      </c>
      <c r="C258" s="40" t="s">
        <v>1535</v>
      </c>
      <c r="D258" s="44">
        <v>46042</v>
      </c>
      <c r="E258" s="59" t="s">
        <v>1536</v>
      </c>
      <c r="F258" s="49" t="s">
        <v>82</v>
      </c>
      <c r="G258" s="40" t="s">
        <v>83</v>
      </c>
      <c r="H258" s="40" t="s">
        <v>1537</v>
      </c>
      <c r="I258" s="40" t="s">
        <v>1538</v>
      </c>
      <c r="J258" s="40">
        <v>145871</v>
      </c>
      <c r="K258" s="40">
        <v>65319</v>
      </c>
      <c r="L258" s="40" t="s">
        <v>1539</v>
      </c>
      <c r="M258" s="40" t="s">
        <v>87</v>
      </c>
      <c r="N258" s="43">
        <v>52274548</v>
      </c>
      <c r="O258" s="40">
        <v>9</v>
      </c>
      <c r="P258" s="40"/>
      <c r="Q258" s="40"/>
      <c r="R258" s="40"/>
      <c r="S258" s="40"/>
      <c r="T258" s="40"/>
      <c r="U258" s="40"/>
      <c r="V258" s="40"/>
      <c r="W258" s="40"/>
      <c r="X258" s="40" t="s">
        <v>1540</v>
      </c>
      <c r="Y258" s="44">
        <v>46042</v>
      </c>
      <c r="Z258" s="44">
        <v>46062</v>
      </c>
      <c r="AA258" s="44">
        <v>46242</v>
      </c>
      <c r="AB258" s="40">
        <v>180</v>
      </c>
      <c r="AC258" s="45">
        <f t="shared" si="15"/>
        <v>6</v>
      </c>
      <c r="AD258" s="46">
        <v>25800000</v>
      </c>
      <c r="AE258" s="47">
        <f t="shared" si="16"/>
        <v>4300000</v>
      </c>
      <c r="AF258" s="48" t="s">
        <v>89</v>
      </c>
      <c r="AG258" s="49">
        <v>91</v>
      </c>
      <c r="AH258" s="44">
        <v>46028</v>
      </c>
      <c r="AI258" s="49">
        <v>1124</v>
      </c>
      <c r="AJ258" s="44">
        <v>46059</v>
      </c>
      <c r="AK258" s="49" t="s">
        <v>411</v>
      </c>
      <c r="AL258" s="49" t="str">
        <f>IFERROR((VLOOKUP($AK258,[2]T_Datos!$B$3:$D$35,2,FALSE)),"Por favor diligenciar")</f>
        <v>Gestores de convivencia en Rafael Uribe Uribe </v>
      </c>
      <c r="AM258" s="49" t="str">
        <f>IFERROR((VLOOKUP($AK258,[2]T_Datos!$B$3:$D$35,3,FALSE)),"Por favor diligenciar")</f>
        <v>O230117459920242710 </v>
      </c>
      <c r="AN258" s="49"/>
      <c r="AO258" s="49"/>
      <c r="AP258" s="44"/>
      <c r="AQ258" s="49"/>
      <c r="AR258" s="44"/>
      <c r="AS258" s="49"/>
      <c r="AT258" s="50"/>
      <c r="AU258" s="49"/>
      <c r="AV258" s="44"/>
      <c r="AW258" s="49"/>
      <c r="AX258" s="45">
        <f t="shared" si="17"/>
        <v>6</v>
      </c>
      <c r="AY258" s="45">
        <f t="shared" si="18"/>
        <v>180</v>
      </c>
      <c r="AZ258" s="51">
        <f t="shared" si="19"/>
        <v>25800000</v>
      </c>
      <c r="BA258" s="40" t="s">
        <v>129</v>
      </c>
      <c r="BB258" s="52" t="s">
        <v>412</v>
      </c>
      <c r="BC258" s="49" t="s">
        <v>413</v>
      </c>
      <c r="BD258" s="49" t="s">
        <v>94</v>
      </c>
      <c r="BE258" s="49" t="s">
        <v>95</v>
      </c>
      <c r="BF258" s="40" t="s">
        <v>414</v>
      </c>
      <c r="BG258" s="49"/>
      <c r="BH258" s="49"/>
      <c r="BI258" s="53" t="s">
        <v>1541</v>
      </c>
      <c r="BJ258" s="54">
        <v>46049</v>
      </c>
      <c r="BK258" s="54" t="s">
        <v>99</v>
      </c>
      <c r="BL258" s="54">
        <v>46058</v>
      </c>
      <c r="BM258" s="44">
        <v>45697</v>
      </c>
      <c r="BN258" s="44">
        <v>46242</v>
      </c>
      <c r="BO258" s="55" t="s">
        <v>131</v>
      </c>
      <c r="BP258" s="56" t="s">
        <v>101</v>
      </c>
      <c r="BQ258" s="57">
        <v>20266820003223</v>
      </c>
      <c r="BR258" s="56">
        <v>1</v>
      </c>
    </row>
    <row r="259" spans="1:70" ht="51" customHeight="1" x14ac:dyDescent="0.2">
      <c r="A259">
        <v>255</v>
      </c>
      <c r="B259" s="40" t="s">
        <v>1542</v>
      </c>
      <c r="C259" s="40" t="s">
        <v>1543</v>
      </c>
      <c r="D259" s="41">
        <v>46040</v>
      </c>
      <c r="E259" s="42" t="s">
        <v>1544</v>
      </c>
      <c r="F259" s="40" t="s">
        <v>82</v>
      </c>
      <c r="G259" s="40" t="s">
        <v>83</v>
      </c>
      <c r="H259" s="49" t="s">
        <v>1545</v>
      </c>
      <c r="I259" s="40" t="s">
        <v>1546</v>
      </c>
      <c r="J259" s="40">
        <v>66415</v>
      </c>
      <c r="K259" s="40">
        <v>145953</v>
      </c>
      <c r="L259" s="40" t="s">
        <v>1547</v>
      </c>
      <c r="M259" s="40" t="s">
        <v>87</v>
      </c>
      <c r="N259" s="43">
        <v>51872224</v>
      </c>
      <c r="O259" s="40">
        <v>1</v>
      </c>
      <c r="P259" s="40"/>
      <c r="Q259" s="40"/>
      <c r="R259" s="40"/>
      <c r="S259" s="40"/>
      <c r="T259" s="40"/>
      <c r="U259" s="40"/>
      <c r="V259" s="40"/>
      <c r="W259" s="40"/>
      <c r="X259" s="40" t="s">
        <v>1548</v>
      </c>
      <c r="Y259" s="44">
        <v>46041</v>
      </c>
      <c r="Z259" s="44">
        <v>46083</v>
      </c>
      <c r="AA259" s="44">
        <v>46327</v>
      </c>
      <c r="AB259" s="40">
        <v>240</v>
      </c>
      <c r="AC259" s="45">
        <f t="shared" si="15"/>
        <v>8</v>
      </c>
      <c r="AD259" s="46">
        <v>48000000</v>
      </c>
      <c r="AE259" s="47">
        <f t="shared" si="16"/>
        <v>6000000</v>
      </c>
      <c r="AF259" s="48" t="s">
        <v>89</v>
      </c>
      <c r="AG259" s="49">
        <v>118</v>
      </c>
      <c r="AH259" s="44">
        <v>46028</v>
      </c>
      <c r="AI259" s="49">
        <v>1296</v>
      </c>
      <c r="AJ259" s="44">
        <v>46066</v>
      </c>
      <c r="AK259" s="49" t="s">
        <v>90</v>
      </c>
      <c r="AL259" s="49" t="str">
        <f>IFERROR((VLOOKUP($AK259,[2]T_Datos!$B$3:$D$35,2,FALSE)),"Por favor diligenciar")</f>
        <v>Gestión pública local y gobierno confiable en Rafael Uribe Uribe </v>
      </c>
      <c r="AM259" s="49" t="str">
        <f>IFERROR((VLOOKUP($AK259,[2]T_Datos!$B$3:$D$35,3,FALSE)),"Por favor diligenciar")</f>
        <v>O230117459920242775 </v>
      </c>
      <c r="AN259" s="49"/>
      <c r="AO259" s="49"/>
      <c r="AP259" s="44"/>
      <c r="AQ259" s="49"/>
      <c r="AR259" s="44"/>
      <c r="AS259" s="49"/>
      <c r="AT259" s="50"/>
      <c r="AU259" s="49"/>
      <c r="AV259" s="44"/>
      <c r="AW259" s="49"/>
      <c r="AX259" s="45">
        <f t="shared" si="17"/>
        <v>8</v>
      </c>
      <c r="AY259" s="45">
        <f t="shared" si="18"/>
        <v>240</v>
      </c>
      <c r="AZ259" s="51">
        <f t="shared" si="19"/>
        <v>48000000</v>
      </c>
      <c r="BA259" s="40" t="s">
        <v>91</v>
      </c>
      <c r="BB259" s="52" t="s">
        <v>228</v>
      </c>
      <c r="BC259" s="49" t="s">
        <v>1549</v>
      </c>
      <c r="BD259" s="49" t="s">
        <v>94</v>
      </c>
      <c r="BE259" s="49" t="s">
        <v>95</v>
      </c>
      <c r="BF259" s="40" t="s">
        <v>414</v>
      </c>
      <c r="BG259" s="49"/>
      <c r="BH259" s="49"/>
      <c r="BI259" s="53" t="s">
        <v>1550</v>
      </c>
      <c r="BJ259" s="54">
        <v>46078</v>
      </c>
      <c r="BK259" s="54" t="s">
        <v>99</v>
      </c>
      <c r="BL259" s="54">
        <v>46043</v>
      </c>
      <c r="BM259" s="44">
        <v>46083</v>
      </c>
      <c r="BN259" s="44">
        <v>46327</v>
      </c>
      <c r="BO259" s="55" t="s">
        <v>100</v>
      </c>
      <c r="BP259" s="56" t="s">
        <v>101</v>
      </c>
      <c r="BQ259" s="57">
        <v>20266820001373</v>
      </c>
      <c r="BR259" s="56">
        <v>1</v>
      </c>
    </row>
    <row r="260" spans="1:70" ht="51" customHeight="1" x14ac:dyDescent="0.2">
      <c r="A260" s="107">
        <v>256</v>
      </c>
      <c r="B260" s="49" t="s">
        <v>1551</v>
      </c>
      <c r="C260" s="40" t="s">
        <v>1552</v>
      </c>
      <c r="D260" s="41">
        <v>46040</v>
      </c>
      <c r="E260" s="42" t="s">
        <v>1553</v>
      </c>
      <c r="F260" s="40" t="s">
        <v>82</v>
      </c>
      <c r="G260" s="40" t="s">
        <v>83</v>
      </c>
      <c r="H260" s="40" t="s">
        <v>1554</v>
      </c>
      <c r="I260" s="40" t="s">
        <v>1555</v>
      </c>
      <c r="J260" s="40">
        <v>70188</v>
      </c>
      <c r="K260" s="40">
        <v>141769</v>
      </c>
      <c r="L260" s="40" t="s">
        <v>1556</v>
      </c>
      <c r="M260" s="40" t="s">
        <v>87</v>
      </c>
      <c r="N260" s="43">
        <v>1032416940</v>
      </c>
      <c r="O260" s="40">
        <v>2</v>
      </c>
      <c r="P260" s="40"/>
      <c r="Q260" s="40"/>
      <c r="R260" s="40"/>
      <c r="S260" s="40"/>
      <c r="T260" s="40"/>
      <c r="U260" s="40"/>
      <c r="V260" s="40"/>
      <c r="W260" s="40"/>
      <c r="X260" s="40" t="s">
        <v>1557</v>
      </c>
      <c r="Y260" s="44">
        <v>46041</v>
      </c>
      <c r="Z260" s="44">
        <v>46062</v>
      </c>
      <c r="AA260" s="44">
        <v>46242</v>
      </c>
      <c r="AB260" s="40">
        <v>180</v>
      </c>
      <c r="AC260" s="45">
        <f t="shared" si="15"/>
        <v>6</v>
      </c>
      <c r="AD260" s="46">
        <v>36600000</v>
      </c>
      <c r="AE260" s="47">
        <f t="shared" si="16"/>
        <v>6100000</v>
      </c>
      <c r="AF260" s="48" t="s">
        <v>89</v>
      </c>
      <c r="AG260" s="49">
        <v>804</v>
      </c>
      <c r="AH260" s="44">
        <v>46039</v>
      </c>
      <c r="AI260" s="49">
        <v>278</v>
      </c>
      <c r="AJ260" s="44">
        <v>46049</v>
      </c>
      <c r="AK260" s="49" t="s">
        <v>90</v>
      </c>
      <c r="AL260" s="49" t="str">
        <f>IFERROR((VLOOKUP($AK260,[2]T_Datos!$B$3:$D$35,2,FALSE)),"Por favor diligenciar")</f>
        <v>Gestión pública local y gobierno confiable en Rafael Uribe Uribe </v>
      </c>
      <c r="AM260" s="49" t="str">
        <f>IFERROR((VLOOKUP($AK260,[2]T_Datos!$B$3:$D$35,3,FALSE)),"Por favor diligenciar")</f>
        <v>O230117459920242775 </v>
      </c>
      <c r="AN260" s="49"/>
      <c r="AO260" s="49"/>
      <c r="AP260" s="44"/>
      <c r="AQ260" s="49"/>
      <c r="AR260" s="44"/>
      <c r="AS260" s="49"/>
      <c r="AT260" s="50"/>
      <c r="AU260" s="49"/>
      <c r="AV260" s="44"/>
      <c r="AW260" s="49"/>
      <c r="AX260" s="45">
        <f t="shared" si="17"/>
        <v>6</v>
      </c>
      <c r="AY260" s="45">
        <f t="shared" si="18"/>
        <v>180</v>
      </c>
      <c r="AZ260" s="51">
        <f t="shared" si="19"/>
        <v>36600000</v>
      </c>
      <c r="BA260" s="40" t="s">
        <v>91</v>
      </c>
      <c r="BB260" s="52" t="s">
        <v>143</v>
      </c>
      <c r="BC260" s="49" t="s">
        <v>1346</v>
      </c>
      <c r="BD260" s="49" t="s">
        <v>94</v>
      </c>
      <c r="BE260" s="49" t="s">
        <v>95</v>
      </c>
      <c r="BF260" s="40" t="s">
        <v>450</v>
      </c>
      <c r="BG260" s="49"/>
      <c r="BH260" s="49"/>
      <c r="BI260" s="53" t="s">
        <v>1558</v>
      </c>
      <c r="BJ260" s="54">
        <v>46045</v>
      </c>
      <c r="BK260" s="54" t="s">
        <v>99</v>
      </c>
      <c r="BL260" s="54">
        <v>46041</v>
      </c>
      <c r="BM260" s="44">
        <v>46062</v>
      </c>
      <c r="BN260" s="44">
        <v>46242</v>
      </c>
      <c r="BO260" s="55" t="s">
        <v>100</v>
      </c>
      <c r="BP260" s="56" t="s">
        <v>101</v>
      </c>
      <c r="BQ260" s="57">
        <v>20266820001113</v>
      </c>
      <c r="BR260" s="56">
        <v>1</v>
      </c>
    </row>
    <row r="261" spans="1:70" ht="51" customHeight="1" x14ac:dyDescent="0.2">
      <c r="A261">
        <v>257</v>
      </c>
      <c r="B261" s="40" t="s">
        <v>1559</v>
      </c>
      <c r="C261" s="40" t="s">
        <v>1035</v>
      </c>
      <c r="D261" s="44">
        <v>46039</v>
      </c>
      <c r="E261" s="59" t="s">
        <v>1036</v>
      </c>
      <c r="F261" s="40" t="s">
        <v>82</v>
      </c>
      <c r="G261" s="40" t="s">
        <v>83</v>
      </c>
      <c r="H261" s="40" t="s">
        <v>1560</v>
      </c>
      <c r="I261" s="40" t="s">
        <v>1038</v>
      </c>
      <c r="J261" s="40">
        <v>148376</v>
      </c>
      <c r="K261" s="40">
        <v>148376</v>
      </c>
      <c r="L261" s="40" t="s">
        <v>1561</v>
      </c>
      <c r="M261" s="40" t="s">
        <v>87</v>
      </c>
      <c r="N261" s="43">
        <v>52156008</v>
      </c>
      <c r="O261" s="40">
        <v>8</v>
      </c>
      <c r="P261" s="40"/>
      <c r="Q261" s="40"/>
      <c r="R261" s="40"/>
      <c r="S261" s="40"/>
      <c r="T261" s="40"/>
      <c r="U261" s="40"/>
      <c r="V261" s="40"/>
      <c r="W261" s="40"/>
      <c r="X261" s="40" t="s">
        <v>1040</v>
      </c>
      <c r="Y261" s="44">
        <v>46041</v>
      </c>
      <c r="Z261" s="44">
        <v>46055</v>
      </c>
      <c r="AA261" s="44">
        <v>46388</v>
      </c>
      <c r="AB261" s="40">
        <v>330</v>
      </c>
      <c r="AC261" s="45">
        <f t="shared" ref="AC261:AC324" si="20">ROUND((AB261/30),0)</f>
        <v>11</v>
      </c>
      <c r="AD261" s="46">
        <v>23606000</v>
      </c>
      <c r="AE261" s="47">
        <f t="shared" ref="AE261:AE324" si="21">IF(AD261=0,0,((AD261/AC261)))</f>
        <v>2146000</v>
      </c>
      <c r="AF261" s="48" t="s">
        <v>89</v>
      </c>
      <c r="AG261" s="49">
        <v>131</v>
      </c>
      <c r="AH261" s="44">
        <v>46029</v>
      </c>
      <c r="AI261" s="49">
        <v>229</v>
      </c>
      <c r="AJ261" s="44">
        <v>46044</v>
      </c>
      <c r="AK261" s="49" t="s">
        <v>90</v>
      </c>
      <c r="AL261" s="49" t="str">
        <f>IFERROR((VLOOKUP($AK261,[2]T_Datos!$B$3:$D$35,2,FALSE)),"Por favor diligenciar")</f>
        <v>Gestión pública local y gobierno confiable en Rafael Uribe Uribe </v>
      </c>
      <c r="AM261" s="49" t="str">
        <f>IFERROR((VLOOKUP($AK261,[2]T_Datos!$B$3:$D$35,3,FALSE)),"Por favor diligenciar")</f>
        <v>O230117459920242775 </v>
      </c>
      <c r="AN261" s="49"/>
      <c r="AO261" s="49"/>
      <c r="AP261" s="44"/>
      <c r="AQ261" s="49"/>
      <c r="AR261" s="44"/>
      <c r="AS261" s="49"/>
      <c r="AT261" s="50"/>
      <c r="AU261" s="49"/>
      <c r="AV261" s="44"/>
      <c r="AW261" s="49"/>
      <c r="AX261" s="45">
        <f t="shared" ref="AX261:AX324" si="22">ROUND(AY261/30,0)</f>
        <v>11</v>
      </c>
      <c r="AY261" s="45">
        <f t="shared" ref="AY261:AY324" si="23">IF(AB261+AW261=0,0,AW261+AB261)</f>
        <v>330</v>
      </c>
      <c r="AZ261" s="51">
        <f t="shared" ref="AZ261:AZ324" si="24">IF(AD261+AT261=0,0,AD261+AT261)</f>
        <v>23606000</v>
      </c>
      <c r="BA261" s="40" t="s">
        <v>129</v>
      </c>
      <c r="BB261" s="52" t="s">
        <v>788</v>
      </c>
      <c r="BC261" s="49" t="s">
        <v>789</v>
      </c>
      <c r="BD261" s="49" t="s">
        <v>94</v>
      </c>
      <c r="BE261" s="49" t="s">
        <v>95</v>
      </c>
      <c r="BF261" s="40" t="s">
        <v>450</v>
      </c>
      <c r="BG261" s="49"/>
      <c r="BH261" s="49"/>
      <c r="BI261" s="53" t="s">
        <v>1041</v>
      </c>
      <c r="BJ261" s="54">
        <v>46042</v>
      </c>
      <c r="BK261" s="54" t="s">
        <v>99</v>
      </c>
      <c r="BL261" s="54">
        <v>46043</v>
      </c>
      <c r="BM261" s="44">
        <v>46055</v>
      </c>
      <c r="BN261" s="44">
        <v>46388</v>
      </c>
      <c r="BO261" s="55" t="s">
        <v>362</v>
      </c>
      <c r="BP261" s="56" t="s">
        <v>101</v>
      </c>
      <c r="BQ261" s="57">
        <v>20266820001583</v>
      </c>
      <c r="BR261" s="56">
        <v>1</v>
      </c>
    </row>
    <row r="262" spans="1:70" ht="51" customHeight="1" x14ac:dyDescent="0.2">
      <c r="A262">
        <v>258</v>
      </c>
      <c r="B262" s="40" t="s">
        <v>1562</v>
      </c>
      <c r="C262" s="40" t="s">
        <v>1523</v>
      </c>
      <c r="D262" s="41">
        <v>46040</v>
      </c>
      <c r="E262" s="42" t="s">
        <v>1524</v>
      </c>
      <c r="F262" s="40" t="s">
        <v>82</v>
      </c>
      <c r="G262" s="40" t="s">
        <v>83</v>
      </c>
      <c r="H262" s="40" t="s">
        <v>1563</v>
      </c>
      <c r="I262" s="40" t="s">
        <v>1526</v>
      </c>
      <c r="J262" s="40">
        <v>151262</v>
      </c>
      <c r="K262" s="40">
        <v>69040</v>
      </c>
      <c r="L262" s="40" t="s">
        <v>1564</v>
      </c>
      <c r="M262" s="40" t="s">
        <v>87</v>
      </c>
      <c r="N262" s="43">
        <v>1023897789</v>
      </c>
      <c r="O262" s="40">
        <v>6</v>
      </c>
      <c r="P262" s="40"/>
      <c r="Q262" s="40"/>
      <c r="R262" s="40"/>
      <c r="S262" s="40"/>
      <c r="T262" s="40"/>
      <c r="U262" s="40"/>
      <c r="V262" s="40"/>
      <c r="W262" s="40"/>
      <c r="X262" s="40" t="s">
        <v>1528</v>
      </c>
      <c r="Y262" s="44">
        <v>46041</v>
      </c>
      <c r="Z262" s="44">
        <v>46073</v>
      </c>
      <c r="AA262" s="44">
        <v>46253</v>
      </c>
      <c r="AB262" s="40">
        <v>180</v>
      </c>
      <c r="AC262" s="45">
        <f t="shared" si="20"/>
        <v>6</v>
      </c>
      <c r="AD262" s="46">
        <v>39000000</v>
      </c>
      <c r="AE262" s="47">
        <f t="shared" si="21"/>
        <v>6500000</v>
      </c>
      <c r="AF262" s="48" t="s">
        <v>89</v>
      </c>
      <c r="AG262" s="49">
        <v>101</v>
      </c>
      <c r="AH262" s="44">
        <v>46028</v>
      </c>
      <c r="AI262" s="49">
        <v>131</v>
      </c>
      <c r="AJ262" s="44">
        <v>46044</v>
      </c>
      <c r="AK262" s="49" t="s">
        <v>1529</v>
      </c>
      <c r="AL262" s="49" t="str">
        <f>IFERROR((VLOOKUP($AK262,[2]T_Datos!$B$3:$D$35,2,FALSE)),"Por favor diligenciar")</f>
        <v>Rafael Uribe Uribe deportiva, recreativa y con bienestar </v>
      </c>
      <c r="AM262" s="49" t="str">
        <f>IFERROR((VLOOKUP($AK262,[2]T_Datos!$B$3:$D$35,3,FALSE)),"Por favor diligenciar")</f>
        <v>O230117459920242795 </v>
      </c>
      <c r="AN262" s="49"/>
      <c r="AO262" s="49"/>
      <c r="AP262" s="44"/>
      <c r="AQ262" s="49"/>
      <c r="AR262" s="44"/>
      <c r="AS262" s="49"/>
      <c r="AT262" s="50"/>
      <c r="AU262" s="49"/>
      <c r="AV262" s="44"/>
      <c r="AW262" s="49"/>
      <c r="AX262" s="45">
        <f t="shared" si="22"/>
        <v>6</v>
      </c>
      <c r="AY262" s="45">
        <f t="shared" si="23"/>
        <v>180</v>
      </c>
      <c r="AZ262" s="51">
        <f t="shared" si="24"/>
        <v>39000000</v>
      </c>
      <c r="BA262" s="40" t="s">
        <v>91</v>
      </c>
      <c r="BB262" s="52" t="s">
        <v>1530</v>
      </c>
      <c r="BC262" s="49" t="s">
        <v>1531</v>
      </c>
      <c r="BD262" s="49" t="s">
        <v>94</v>
      </c>
      <c r="BE262" s="49" t="s">
        <v>95</v>
      </c>
      <c r="BF262" s="40" t="s">
        <v>1532</v>
      </c>
      <c r="BG262" s="49"/>
      <c r="BH262" s="49"/>
      <c r="BI262" s="53" t="s">
        <v>1533</v>
      </c>
      <c r="BJ262" s="54">
        <v>46073</v>
      </c>
      <c r="BK262" s="54" t="s">
        <v>416</v>
      </c>
      <c r="BL262" s="54">
        <v>46042</v>
      </c>
      <c r="BM262" s="44">
        <v>46073</v>
      </c>
      <c r="BN262" s="44">
        <v>46253</v>
      </c>
      <c r="BO262" s="55" t="s">
        <v>100</v>
      </c>
      <c r="BP262" s="56" t="s">
        <v>101</v>
      </c>
      <c r="BQ262" s="57">
        <v>20266820001273</v>
      </c>
      <c r="BR262" s="56">
        <v>5</v>
      </c>
    </row>
    <row r="263" spans="1:70" ht="51" customHeight="1" x14ac:dyDescent="0.2">
      <c r="A263" s="107">
        <v>259</v>
      </c>
      <c r="B263" s="40" t="s">
        <v>1565</v>
      </c>
      <c r="C263" s="40" t="s">
        <v>1566</v>
      </c>
      <c r="D263" s="41">
        <v>46041</v>
      </c>
      <c r="E263" s="42" t="s">
        <v>1567</v>
      </c>
      <c r="F263" s="40" t="s">
        <v>82</v>
      </c>
      <c r="G263" s="40" t="s">
        <v>83</v>
      </c>
      <c r="H263" s="40" t="s">
        <v>1568</v>
      </c>
      <c r="I263" s="40" t="s">
        <v>1569</v>
      </c>
      <c r="J263" s="40">
        <v>145870</v>
      </c>
      <c r="K263" s="40">
        <v>65318</v>
      </c>
      <c r="L263" s="40" t="s">
        <v>1570</v>
      </c>
      <c r="M263" s="40" t="s">
        <v>87</v>
      </c>
      <c r="N263" s="43">
        <v>79208644</v>
      </c>
      <c r="O263" s="40">
        <v>5</v>
      </c>
      <c r="P263" s="40"/>
      <c r="Q263" s="40"/>
      <c r="R263" s="40"/>
      <c r="S263" s="40"/>
      <c r="T263" s="40"/>
      <c r="U263" s="40"/>
      <c r="V263" s="40"/>
      <c r="W263" s="40"/>
      <c r="X263" s="40" t="s">
        <v>1571</v>
      </c>
      <c r="Y263" s="44">
        <v>46042</v>
      </c>
      <c r="Z263" s="44">
        <v>46055</v>
      </c>
      <c r="AA263" s="44">
        <v>46235</v>
      </c>
      <c r="AB263" s="40">
        <v>180</v>
      </c>
      <c r="AC263" s="45">
        <f t="shared" si="20"/>
        <v>6</v>
      </c>
      <c r="AD263" s="46">
        <v>42900000</v>
      </c>
      <c r="AE263" s="47">
        <f t="shared" si="21"/>
        <v>7150000</v>
      </c>
      <c r="AF263" s="48" t="s">
        <v>89</v>
      </c>
      <c r="AG263" s="49">
        <v>788</v>
      </c>
      <c r="AH263" s="44">
        <v>46037</v>
      </c>
      <c r="AI263" s="49">
        <v>833</v>
      </c>
      <c r="AJ263" s="44">
        <v>46055</v>
      </c>
      <c r="AK263" s="49" t="s">
        <v>411</v>
      </c>
      <c r="AL263" s="49" t="str">
        <f>IFERROR((VLOOKUP($AK263,[2]T_Datos!$B$3:$D$35,2,FALSE)),"Por favor diligenciar")</f>
        <v>Gestores de convivencia en Rafael Uribe Uribe </v>
      </c>
      <c r="AM263" s="49" t="str">
        <f>IFERROR((VLOOKUP($AK263,[2]T_Datos!$B$3:$D$35,3,FALSE)),"Por favor diligenciar")</f>
        <v>O230117459920242710 </v>
      </c>
      <c r="AN263" s="49"/>
      <c r="AO263" s="49"/>
      <c r="AP263" s="44"/>
      <c r="AQ263" s="49"/>
      <c r="AR263" s="44"/>
      <c r="AS263" s="49"/>
      <c r="AT263" s="50"/>
      <c r="AU263" s="49"/>
      <c r="AV263" s="44"/>
      <c r="AW263" s="49"/>
      <c r="AX263" s="45">
        <f t="shared" si="22"/>
        <v>6</v>
      </c>
      <c r="AY263" s="45">
        <f t="shared" si="23"/>
        <v>180</v>
      </c>
      <c r="AZ263" s="51">
        <f t="shared" si="24"/>
        <v>42900000</v>
      </c>
      <c r="BA263" s="40" t="s">
        <v>91</v>
      </c>
      <c r="BB263" s="52" t="s">
        <v>412</v>
      </c>
      <c r="BC263" s="49" t="s">
        <v>413</v>
      </c>
      <c r="BD263" s="49" t="s">
        <v>94</v>
      </c>
      <c r="BE263" s="49" t="s">
        <v>95</v>
      </c>
      <c r="BF263" s="40" t="s">
        <v>414</v>
      </c>
      <c r="BG263" s="49"/>
      <c r="BH263" s="49"/>
      <c r="BI263" s="53" t="s">
        <v>1572</v>
      </c>
      <c r="BJ263" s="54">
        <v>46049</v>
      </c>
      <c r="BK263" s="54" t="s">
        <v>416</v>
      </c>
      <c r="BL263" s="54">
        <v>46042</v>
      </c>
      <c r="BM263" s="44">
        <v>46055</v>
      </c>
      <c r="BN263" s="44">
        <v>46235</v>
      </c>
      <c r="BO263" s="55" t="s">
        <v>100</v>
      </c>
      <c r="BP263" s="56" t="s">
        <v>101</v>
      </c>
      <c r="BQ263" s="57">
        <v>20266820001163</v>
      </c>
      <c r="BR263" s="56">
        <v>5</v>
      </c>
    </row>
    <row r="264" spans="1:70" ht="51" customHeight="1" x14ac:dyDescent="0.2">
      <c r="A264">
        <v>260</v>
      </c>
      <c r="B264" s="49" t="s">
        <v>1573</v>
      </c>
      <c r="C264" s="40" t="s">
        <v>405</v>
      </c>
      <c r="D264" s="41">
        <v>46035</v>
      </c>
      <c r="E264" s="42" t="s">
        <v>406</v>
      </c>
      <c r="F264" s="40" t="s">
        <v>82</v>
      </c>
      <c r="G264" s="40" t="s">
        <v>83</v>
      </c>
      <c r="H264" s="49" t="s">
        <v>1574</v>
      </c>
      <c r="I264" s="40" t="s">
        <v>408</v>
      </c>
      <c r="J264" s="40">
        <v>151255</v>
      </c>
      <c r="K264" s="40">
        <v>65314</v>
      </c>
      <c r="L264" s="40" t="s">
        <v>1575</v>
      </c>
      <c r="M264" s="40" t="s">
        <v>87</v>
      </c>
      <c r="N264" s="43">
        <v>79897937</v>
      </c>
      <c r="O264" s="40">
        <v>2</v>
      </c>
      <c r="P264" s="40"/>
      <c r="Q264" s="40"/>
      <c r="R264" s="40"/>
      <c r="S264" s="40"/>
      <c r="T264" s="40"/>
      <c r="U264" s="40"/>
      <c r="V264" s="40"/>
      <c r="W264" s="40"/>
      <c r="X264" s="40" t="s">
        <v>410</v>
      </c>
      <c r="Y264" s="44">
        <v>46041</v>
      </c>
      <c r="Z264" s="44">
        <v>46058</v>
      </c>
      <c r="AA264" s="44">
        <v>46238</v>
      </c>
      <c r="AB264" s="40">
        <v>180</v>
      </c>
      <c r="AC264" s="45">
        <f t="shared" si="20"/>
        <v>6</v>
      </c>
      <c r="AD264" s="46">
        <v>16500000</v>
      </c>
      <c r="AE264" s="47">
        <f t="shared" si="21"/>
        <v>2750000</v>
      </c>
      <c r="AF264" s="48" t="s">
        <v>89</v>
      </c>
      <c r="AG264" s="49">
        <v>92</v>
      </c>
      <c r="AH264" s="44">
        <v>46030</v>
      </c>
      <c r="AI264" s="49">
        <v>799</v>
      </c>
      <c r="AJ264" s="44">
        <v>46055</v>
      </c>
      <c r="AK264" s="49" t="s">
        <v>411</v>
      </c>
      <c r="AL264" s="49" t="str">
        <f>IFERROR((VLOOKUP($AK264,[2]T_Datos!$B$3:$D$35,2,FALSE)),"Por favor diligenciar")</f>
        <v>Gestores de convivencia en Rafael Uribe Uribe </v>
      </c>
      <c r="AM264" s="49" t="str">
        <f>IFERROR((VLOOKUP($AK264,[2]T_Datos!$B$3:$D$35,3,FALSE)),"Por favor diligenciar")</f>
        <v>O230117459920242710 </v>
      </c>
      <c r="AN264" s="49"/>
      <c r="AO264" s="49"/>
      <c r="AP264" s="44"/>
      <c r="AQ264" s="49"/>
      <c r="AR264" s="44"/>
      <c r="AS264" s="49"/>
      <c r="AT264" s="50"/>
      <c r="AU264" s="49"/>
      <c r="AV264" s="44"/>
      <c r="AW264" s="49"/>
      <c r="AX264" s="45">
        <f t="shared" si="22"/>
        <v>6</v>
      </c>
      <c r="AY264" s="45">
        <f t="shared" si="23"/>
        <v>180</v>
      </c>
      <c r="AZ264" s="51">
        <f t="shared" si="24"/>
        <v>16500000</v>
      </c>
      <c r="BA264" s="40" t="s">
        <v>129</v>
      </c>
      <c r="BB264" s="52" t="s">
        <v>412</v>
      </c>
      <c r="BC264" s="49" t="s">
        <v>413</v>
      </c>
      <c r="BD264" s="49" t="s">
        <v>94</v>
      </c>
      <c r="BE264" s="49" t="s">
        <v>95</v>
      </c>
      <c r="BF264" s="40" t="s">
        <v>814</v>
      </c>
      <c r="BG264" s="49"/>
      <c r="BH264" s="49"/>
      <c r="BI264" s="53" t="s">
        <v>415</v>
      </c>
      <c r="BJ264" s="54">
        <v>46048</v>
      </c>
      <c r="BK264" s="54" t="s">
        <v>416</v>
      </c>
      <c r="BL264" s="54">
        <v>46041</v>
      </c>
      <c r="BM264" s="44">
        <v>46058</v>
      </c>
      <c r="BN264" s="44">
        <v>46238</v>
      </c>
      <c r="BO264" s="55" t="s">
        <v>362</v>
      </c>
      <c r="BP264" s="56" t="s">
        <v>101</v>
      </c>
      <c r="BQ264" s="57">
        <v>20266820001163</v>
      </c>
      <c r="BR264" s="56">
        <v>5</v>
      </c>
    </row>
    <row r="265" spans="1:70" ht="51" customHeight="1" x14ac:dyDescent="0.2">
      <c r="A265">
        <v>261</v>
      </c>
      <c r="B265" s="49" t="s">
        <v>1576</v>
      </c>
      <c r="C265" s="40" t="s">
        <v>405</v>
      </c>
      <c r="D265" s="41">
        <v>46035</v>
      </c>
      <c r="E265" s="42" t="s">
        <v>406</v>
      </c>
      <c r="F265" s="40" t="s">
        <v>82</v>
      </c>
      <c r="G265" s="40" t="s">
        <v>83</v>
      </c>
      <c r="H265" s="49" t="s">
        <v>1577</v>
      </c>
      <c r="I265" s="40" t="s">
        <v>408</v>
      </c>
      <c r="J265" s="40">
        <v>145943</v>
      </c>
      <c r="K265" s="40">
        <v>65314</v>
      </c>
      <c r="L265" s="40" t="s">
        <v>1578</v>
      </c>
      <c r="M265" s="40" t="s">
        <v>87</v>
      </c>
      <c r="N265" s="43">
        <v>79637330</v>
      </c>
      <c r="O265" s="40">
        <v>8</v>
      </c>
      <c r="P265" s="40"/>
      <c r="Q265" s="40"/>
      <c r="R265" s="40"/>
      <c r="S265" s="40"/>
      <c r="T265" s="40"/>
      <c r="U265" s="40"/>
      <c r="V265" s="40"/>
      <c r="W265" s="40"/>
      <c r="X265" s="40" t="s">
        <v>410</v>
      </c>
      <c r="Y265" s="44">
        <v>46041</v>
      </c>
      <c r="Z265" s="44">
        <v>46064</v>
      </c>
      <c r="AA265" s="44">
        <v>46244</v>
      </c>
      <c r="AB265" s="40">
        <v>180</v>
      </c>
      <c r="AC265" s="45">
        <f t="shared" si="20"/>
        <v>6</v>
      </c>
      <c r="AD265" s="46">
        <v>16500000</v>
      </c>
      <c r="AE265" s="47">
        <f t="shared" si="21"/>
        <v>2750000</v>
      </c>
      <c r="AF265" s="48" t="s">
        <v>89</v>
      </c>
      <c r="AG265" s="49">
        <v>92</v>
      </c>
      <c r="AH265" s="44">
        <v>46030</v>
      </c>
      <c r="AI265" s="49">
        <v>1136</v>
      </c>
      <c r="AJ265" s="44">
        <v>46063</v>
      </c>
      <c r="AK265" s="49" t="s">
        <v>411</v>
      </c>
      <c r="AL265" s="49" t="str">
        <f>IFERROR((VLOOKUP($AK265,[2]T_Datos!$B$3:$D$35,2,FALSE)),"Por favor diligenciar")</f>
        <v>Gestores de convivencia en Rafael Uribe Uribe </v>
      </c>
      <c r="AM265" s="49" t="str">
        <f>IFERROR((VLOOKUP($AK265,[2]T_Datos!$B$3:$D$35,3,FALSE)),"Por favor diligenciar")</f>
        <v>O230117459920242710 </v>
      </c>
      <c r="AN265" s="49"/>
      <c r="AO265" s="49"/>
      <c r="AP265" s="44"/>
      <c r="AQ265" s="49"/>
      <c r="AR265" s="44"/>
      <c r="AS265" s="49"/>
      <c r="AT265" s="50"/>
      <c r="AU265" s="49"/>
      <c r="AV265" s="44"/>
      <c r="AW265" s="49"/>
      <c r="AX265" s="45">
        <f t="shared" si="22"/>
        <v>6</v>
      </c>
      <c r="AY265" s="45">
        <f t="shared" si="23"/>
        <v>180</v>
      </c>
      <c r="AZ265" s="51">
        <f t="shared" si="24"/>
        <v>16500000</v>
      </c>
      <c r="BA265" s="40" t="s">
        <v>129</v>
      </c>
      <c r="BB265" s="52" t="s">
        <v>412</v>
      </c>
      <c r="BC265" s="49" t="s">
        <v>413</v>
      </c>
      <c r="BD265" s="49" t="s">
        <v>94</v>
      </c>
      <c r="BE265" s="49" t="s">
        <v>95</v>
      </c>
      <c r="BF265" s="40" t="s">
        <v>814</v>
      </c>
      <c r="BG265" s="49"/>
      <c r="BH265" s="49"/>
      <c r="BI265" s="53" t="s">
        <v>415</v>
      </c>
      <c r="BJ265" s="54">
        <v>46048</v>
      </c>
      <c r="BK265" s="54" t="s">
        <v>416</v>
      </c>
      <c r="BL265" s="54">
        <v>46041</v>
      </c>
      <c r="BM265" s="44">
        <v>46064</v>
      </c>
      <c r="BN265" s="44">
        <v>46244</v>
      </c>
      <c r="BO265" s="55" t="s">
        <v>362</v>
      </c>
      <c r="BP265" s="56" t="s">
        <v>101</v>
      </c>
      <c r="BQ265" s="57">
        <v>20266820001163</v>
      </c>
      <c r="BR265" s="56">
        <v>5</v>
      </c>
    </row>
    <row r="266" spans="1:70" ht="51" customHeight="1" x14ac:dyDescent="0.2">
      <c r="A266" s="107">
        <v>262</v>
      </c>
      <c r="B266" s="49" t="s">
        <v>1579</v>
      </c>
      <c r="C266" s="40" t="s">
        <v>405</v>
      </c>
      <c r="D266" s="41">
        <v>46035</v>
      </c>
      <c r="E266" s="42" t="s">
        <v>406</v>
      </c>
      <c r="F266" s="40" t="s">
        <v>82</v>
      </c>
      <c r="G266" s="40" t="s">
        <v>83</v>
      </c>
      <c r="H266" s="49" t="s">
        <v>1580</v>
      </c>
      <c r="I266" s="40" t="s">
        <v>408</v>
      </c>
      <c r="J266" s="40">
        <v>145872</v>
      </c>
      <c r="K266" s="40">
        <v>65314</v>
      </c>
      <c r="L266" s="40" t="s">
        <v>1581</v>
      </c>
      <c r="M266" s="40" t="s">
        <v>87</v>
      </c>
      <c r="N266" s="87">
        <v>52121562</v>
      </c>
      <c r="O266" s="40">
        <v>6</v>
      </c>
      <c r="P266" s="40"/>
      <c r="Q266" s="40"/>
      <c r="R266" s="40"/>
      <c r="S266" s="40"/>
      <c r="T266" s="40"/>
      <c r="U266" s="40"/>
      <c r="V266" s="40"/>
      <c r="W266" s="40"/>
      <c r="X266" s="40" t="s">
        <v>410</v>
      </c>
      <c r="Y266" s="44">
        <v>46041</v>
      </c>
      <c r="Z266" s="44">
        <v>46058</v>
      </c>
      <c r="AA266" s="44">
        <v>46238</v>
      </c>
      <c r="AB266" s="40">
        <v>180</v>
      </c>
      <c r="AC266" s="45">
        <f t="shared" si="20"/>
        <v>6</v>
      </c>
      <c r="AD266" s="46">
        <v>16500000</v>
      </c>
      <c r="AE266" s="47">
        <f t="shared" si="21"/>
        <v>2750000</v>
      </c>
      <c r="AF266" s="48" t="s">
        <v>89</v>
      </c>
      <c r="AG266" s="49">
        <v>92</v>
      </c>
      <c r="AH266" s="44">
        <v>46030</v>
      </c>
      <c r="AI266" s="49">
        <v>800</v>
      </c>
      <c r="AJ266" s="44">
        <v>46055</v>
      </c>
      <c r="AK266" s="49" t="s">
        <v>411</v>
      </c>
      <c r="AL266" s="49" t="str">
        <f>IFERROR((VLOOKUP($AK266,[2]T_Datos!$B$3:$D$35,2,FALSE)),"Por favor diligenciar")</f>
        <v>Gestores de convivencia en Rafael Uribe Uribe </v>
      </c>
      <c r="AM266" s="49" t="str">
        <f>IFERROR((VLOOKUP($AK266,[2]T_Datos!$B$3:$D$35,3,FALSE)),"Por favor diligenciar")</f>
        <v>O230117459920242710 </v>
      </c>
      <c r="AN266" s="49"/>
      <c r="AO266" s="49"/>
      <c r="AP266" s="44"/>
      <c r="AQ266" s="49"/>
      <c r="AR266" s="44"/>
      <c r="AS266" s="49"/>
      <c r="AT266" s="50"/>
      <c r="AU266" s="49"/>
      <c r="AV266" s="44"/>
      <c r="AW266" s="49"/>
      <c r="AX266" s="45">
        <f t="shared" si="22"/>
        <v>6</v>
      </c>
      <c r="AY266" s="45">
        <f t="shared" si="23"/>
        <v>180</v>
      </c>
      <c r="AZ266" s="51">
        <f t="shared" si="24"/>
        <v>16500000</v>
      </c>
      <c r="BA266" s="40" t="s">
        <v>129</v>
      </c>
      <c r="BB266" s="52" t="s">
        <v>412</v>
      </c>
      <c r="BC266" s="49" t="s">
        <v>413</v>
      </c>
      <c r="BD266" s="49" t="s">
        <v>94</v>
      </c>
      <c r="BE266" s="49" t="s">
        <v>95</v>
      </c>
      <c r="BF266" s="40" t="s">
        <v>814</v>
      </c>
      <c r="BG266" s="49"/>
      <c r="BH266" s="49"/>
      <c r="BI266" s="53" t="s">
        <v>415</v>
      </c>
      <c r="BJ266" s="54">
        <v>46048</v>
      </c>
      <c r="BK266" s="54" t="s">
        <v>416</v>
      </c>
      <c r="BL266" s="54">
        <v>46043</v>
      </c>
      <c r="BM266" s="44">
        <v>46058</v>
      </c>
      <c r="BN266" s="44">
        <v>46238</v>
      </c>
      <c r="BO266" s="55" t="s">
        <v>362</v>
      </c>
      <c r="BP266" s="56" t="s">
        <v>101</v>
      </c>
      <c r="BQ266" s="57">
        <v>20266820001163</v>
      </c>
      <c r="BR266" s="56">
        <v>5</v>
      </c>
    </row>
    <row r="267" spans="1:70" ht="51" customHeight="1" x14ac:dyDescent="0.2">
      <c r="A267">
        <v>263</v>
      </c>
      <c r="B267" s="49" t="s">
        <v>1582</v>
      </c>
      <c r="C267" s="40" t="s">
        <v>405</v>
      </c>
      <c r="D267" s="41">
        <v>46035</v>
      </c>
      <c r="E267" s="42" t="s">
        <v>406</v>
      </c>
      <c r="F267" s="40" t="s">
        <v>82</v>
      </c>
      <c r="G267" s="40" t="s">
        <v>83</v>
      </c>
      <c r="H267" s="49" t="s">
        <v>1583</v>
      </c>
      <c r="I267" s="40" t="s">
        <v>408</v>
      </c>
      <c r="J267" s="40">
        <v>145872</v>
      </c>
      <c r="K267" s="40">
        <v>65314</v>
      </c>
      <c r="L267" s="40" t="s">
        <v>1584</v>
      </c>
      <c r="M267" s="40" t="s">
        <v>87</v>
      </c>
      <c r="N267" s="43">
        <v>79304444</v>
      </c>
      <c r="O267" s="40">
        <v>1</v>
      </c>
      <c r="P267" s="40"/>
      <c r="Q267" s="40"/>
      <c r="R267" s="40"/>
      <c r="S267" s="40"/>
      <c r="T267" s="40" t="s">
        <v>1585</v>
      </c>
      <c r="U267" s="40" t="s">
        <v>87</v>
      </c>
      <c r="V267" s="40">
        <v>52175760</v>
      </c>
      <c r="W267" s="41">
        <v>46203</v>
      </c>
      <c r="X267" s="40" t="s">
        <v>410</v>
      </c>
      <c r="Y267" s="44">
        <v>46041</v>
      </c>
      <c r="Z267" s="44">
        <v>46058</v>
      </c>
      <c r="AA267" s="44">
        <v>46238</v>
      </c>
      <c r="AB267" s="40">
        <v>180</v>
      </c>
      <c r="AC267" s="45">
        <f t="shared" si="20"/>
        <v>6</v>
      </c>
      <c r="AD267" s="46">
        <v>16500000</v>
      </c>
      <c r="AE267" s="47">
        <f t="shared" si="21"/>
        <v>2750000</v>
      </c>
      <c r="AF267" s="48" t="s">
        <v>89</v>
      </c>
      <c r="AG267" s="49">
        <v>92</v>
      </c>
      <c r="AH267" s="44">
        <v>46030</v>
      </c>
      <c r="AI267" s="49">
        <v>801</v>
      </c>
      <c r="AJ267" s="44">
        <v>46055</v>
      </c>
      <c r="AK267" s="49" t="s">
        <v>411</v>
      </c>
      <c r="AL267" s="49" t="str">
        <f>IFERROR((VLOOKUP($AK267,[2]T_Datos!$B$3:$D$35,2,FALSE)),"Por favor diligenciar")</f>
        <v>Gestores de convivencia en Rafael Uribe Uribe </v>
      </c>
      <c r="AM267" s="49" t="str">
        <f>IFERROR((VLOOKUP($AK267,[2]T_Datos!$B$3:$D$35,3,FALSE)),"Por favor diligenciar")</f>
        <v>O230117459920242710 </v>
      </c>
      <c r="AN267" s="49"/>
      <c r="AO267" s="49"/>
      <c r="AP267" s="44"/>
      <c r="AQ267" s="49"/>
      <c r="AR267" s="44"/>
      <c r="AS267" s="49"/>
      <c r="AT267" s="50"/>
      <c r="AU267" s="49"/>
      <c r="AV267" s="44"/>
      <c r="AW267" s="49"/>
      <c r="AX267" s="45">
        <f t="shared" si="22"/>
        <v>6</v>
      </c>
      <c r="AY267" s="45">
        <f t="shared" si="23"/>
        <v>180</v>
      </c>
      <c r="AZ267" s="51">
        <f t="shared" si="24"/>
        <v>16500000</v>
      </c>
      <c r="BA267" s="40" t="s">
        <v>129</v>
      </c>
      <c r="BB267" s="52" t="s">
        <v>412</v>
      </c>
      <c r="BC267" s="49" t="s">
        <v>413</v>
      </c>
      <c r="BD267" s="49" t="s">
        <v>94</v>
      </c>
      <c r="BE267" s="49" t="s">
        <v>95</v>
      </c>
      <c r="BF267" s="40" t="s">
        <v>814</v>
      </c>
      <c r="BG267" s="49"/>
      <c r="BH267" s="49"/>
      <c r="BI267" s="53" t="s">
        <v>415</v>
      </c>
      <c r="BJ267" s="54">
        <v>46048</v>
      </c>
      <c r="BK267" s="54" t="s">
        <v>416</v>
      </c>
      <c r="BL267" s="54">
        <v>46041</v>
      </c>
      <c r="BM267" s="44">
        <v>46058</v>
      </c>
      <c r="BN267" s="44">
        <v>46238</v>
      </c>
      <c r="BO267" s="55" t="s">
        <v>362</v>
      </c>
      <c r="BP267" s="56" t="s">
        <v>101</v>
      </c>
      <c r="BQ267" s="57">
        <v>20266820001163</v>
      </c>
      <c r="BR267" s="56">
        <v>5</v>
      </c>
    </row>
    <row r="268" spans="1:70" ht="51" customHeight="1" x14ac:dyDescent="0.2">
      <c r="A268">
        <v>264</v>
      </c>
      <c r="B268" s="49" t="s">
        <v>1586</v>
      </c>
      <c r="C268" s="40" t="s">
        <v>405</v>
      </c>
      <c r="D268" s="41">
        <v>46035</v>
      </c>
      <c r="E268" s="42" t="s">
        <v>406</v>
      </c>
      <c r="F268" s="40" t="s">
        <v>82</v>
      </c>
      <c r="G268" s="40" t="s">
        <v>83</v>
      </c>
      <c r="H268" s="49" t="s">
        <v>1587</v>
      </c>
      <c r="I268" s="40" t="s">
        <v>408</v>
      </c>
      <c r="J268" s="40">
        <v>145872</v>
      </c>
      <c r="K268" s="40">
        <v>65314</v>
      </c>
      <c r="L268" s="40" t="s">
        <v>1588</v>
      </c>
      <c r="M268" s="40" t="s">
        <v>87</v>
      </c>
      <c r="N268" s="43">
        <v>1032410626</v>
      </c>
      <c r="O268" s="40">
        <v>7</v>
      </c>
      <c r="P268" s="40"/>
      <c r="Q268" s="40"/>
      <c r="R268" s="40"/>
      <c r="S268" s="40"/>
      <c r="T268" s="40"/>
      <c r="U268" s="40"/>
      <c r="V268" s="40"/>
      <c r="W268" s="40"/>
      <c r="X268" s="40" t="s">
        <v>410</v>
      </c>
      <c r="Y268" s="44">
        <v>46041</v>
      </c>
      <c r="Z268" s="44">
        <v>46058</v>
      </c>
      <c r="AA268" s="44">
        <v>46238</v>
      </c>
      <c r="AB268" s="40">
        <v>180</v>
      </c>
      <c r="AC268" s="45">
        <f t="shared" si="20"/>
        <v>6</v>
      </c>
      <c r="AD268" s="46">
        <v>16500000</v>
      </c>
      <c r="AE268" s="47">
        <f t="shared" si="21"/>
        <v>2750000</v>
      </c>
      <c r="AF268" s="48" t="s">
        <v>89</v>
      </c>
      <c r="AG268" s="49">
        <v>92</v>
      </c>
      <c r="AH268" s="44">
        <v>46030</v>
      </c>
      <c r="AI268" s="49">
        <v>803</v>
      </c>
      <c r="AJ268" s="44">
        <v>46055</v>
      </c>
      <c r="AK268" s="49" t="s">
        <v>411</v>
      </c>
      <c r="AL268" s="49" t="str">
        <f>IFERROR((VLOOKUP($AK268,[2]T_Datos!$B$3:$D$35,2,FALSE)),"Por favor diligenciar")</f>
        <v>Gestores de convivencia en Rafael Uribe Uribe </v>
      </c>
      <c r="AM268" s="49" t="str">
        <f>IFERROR((VLOOKUP($AK268,[2]T_Datos!$B$3:$D$35,3,FALSE)),"Por favor diligenciar")</f>
        <v>O230117459920242710 </v>
      </c>
      <c r="AN268" s="49"/>
      <c r="AO268" s="49"/>
      <c r="AP268" s="44"/>
      <c r="AQ268" s="49"/>
      <c r="AR268" s="44"/>
      <c r="AS268" s="49"/>
      <c r="AT268" s="50"/>
      <c r="AU268" s="49"/>
      <c r="AV268" s="44"/>
      <c r="AW268" s="49"/>
      <c r="AX268" s="45">
        <f t="shared" si="22"/>
        <v>6</v>
      </c>
      <c r="AY268" s="45">
        <f t="shared" si="23"/>
        <v>180</v>
      </c>
      <c r="AZ268" s="51">
        <f t="shared" si="24"/>
        <v>16500000</v>
      </c>
      <c r="BA268" s="40" t="s">
        <v>129</v>
      </c>
      <c r="BB268" s="52" t="s">
        <v>412</v>
      </c>
      <c r="BC268" s="49" t="s">
        <v>413</v>
      </c>
      <c r="BD268" s="49" t="s">
        <v>94</v>
      </c>
      <c r="BE268" s="49" t="s">
        <v>95</v>
      </c>
      <c r="BF268" s="40" t="s">
        <v>814</v>
      </c>
      <c r="BG268" s="49"/>
      <c r="BH268" s="49"/>
      <c r="BI268" s="53" t="s">
        <v>415</v>
      </c>
      <c r="BJ268" s="54">
        <v>46048</v>
      </c>
      <c r="BK268" s="54" t="s">
        <v>416</v>
      </c>
      <c r="BL268" s="54">
        <v>46041</v>
      </c>
      <c r="BM268" s="44">
        <v>46058</v>
      </c>
      <c r="BN268" s="44">
        <v>46238</v>
      </c>
      <c r="BO268" s="55" t="s">
        <v>362</v>
      </c>
      <c r="BP268" s="56" t="s">
        <v>101</v>
      </c>
      <c r="BQ268" s="57">
        <v>20266820001163</v>
      </c>
      <c r="BR268" s="56">
        <v>5</v>
      </c>
    </row>
    <row r="269" spans="1:70" ht="51" customHeight="1" x14ac:dyDescent="0.2">
      <c r="A269" s="107">
        <v>265</v>
      </c>
      <c r="B269" s="49" t="s">
        <v>1589</v>
      </c>
      <c r="C269" s="40" t="s">
        <v>405</v>
      </c>
      <c r="D269" s="41">
        <v>46035</v>
      </c>
      <c r="E269" s="42" t="s">
        <v>406</v>
      </c>
      <c r="F269" s="40" t="s">
        <v>82</v>
      </c>
      <c r="G269" s="40" t="s">
        <v>83</v>
      </c>
      <c r="H269" s="49" t="s">
        <v>1590</v>
      </c>
      <c r="I269" s="40" t="s">
        <v>408</v>
      </c>
      <c r="J269" s="40">
        <v>145872</v>
      </c>
      <c r="K269" s="40">
        <v>65314</v>
      </c>
      <c r="L269" s="40" t="s">
        <v>1591</v>
      </c>
      <c r="M269" s="40" t="s">
        <v>87</v>
      </c>
      <c r="N269" s="43">
        <v>1023864226</v>
      </c>
      <c r="O269" s="40">
        <v>1</v>
      </c>
      <c r="P269" s="40"/>
      <c r="Q269" s="40"/>
      <c r="R269" s="40"/>
      <c r="S269" s="40"/>
      <c r="T269" s="40"/>
      <c r="U269" s="40"/>
      <c r="V269" s="40"/>
      <c r="W269" s="40"/>
      <c r="X269" s="40" t="s">
        <v>410</v>
      </c>
      <c r="Y269" s="44">
        <v>46041</v>
      </c>
      <c r="Z269" s="44">
        <v>46058</v>
      </c>
      <c r="AA269" s="44">
        <v>46238</v>
      </c>
      <c r="AB269" s="40">
        <v>180</v>
      </c>
      <c r="AC269" s="45">
        <f t="shared" si="20"/>
        <v>6</v>
      </c>
      <c r="AD269" s="46">
        <v>16500000</v>
      </c>
      <c r="AE269" s="47">
        <f t="shared" si="21"/>
        <v>2750000</v>
      </c>
      <c r="AF269" s="48" t="s">
        <v>89</v>
      </c>
      <c r="AG269" s="49">
        <v>92</v>
      </c>
      <c r="AH269" s="44">
        <v>46030</v>
      </c>
      <c r="AI269" s="49">
        <v>804</v>
      </c>
      <c r="AJ269" s="44">
        <v>46055</v>
      </c>
      <c r="AK269" s="49" t="s">
        <v>411</v>
      </c>
      <c r="AL269" s="49" t="str">
        <f>IFERROR((VLOOKUP($AK269,[2]T_Datos!$B$3:$D$35,2,FALSE)),"Por favor diligenciar")</f>
        <v>Gestores de convivencia en Rafael Uribe Uribe </v>
      </c>
      <c r="AM269" s="49" t="str">
        <f>IFERROR((VLOOKUP($AK269,[2]T_Datos!$B$3:$D$35,3,FALSE)),"Por favor diligenciar")</f>
        <v>O230117459920242710 </v>
      </c>
      <c r="AN269" s="49"/>
      <c r="AO269" s="49"/>
      <c r="AP269" s="44"/>
      <c r="AQ269" s="49"/>
      <c r="AR269" s="44"/>
      <c r="AS269" s="49"/>
      <c r="AT269" s="50"/>
      <c r="AU269" s="49"/>
      <c r="AV269" s="44"/>
      <c r="AW269" s="49"/>
      <c r="AX269" s="45">
        <f t="shared" si="22"/>
        <v>6</v>
      </c>
      <c r="AY269" s="45">
        <f t="shared" si="23"/>
        <v>180</v>
      </c>
      <c r="AZ269" s="51">
        <f t="shared" si="24"/>
        <v>16500000</v>
      </c>
      <c r="BA269" s="40" t="s">
        <v>129</v>
      </c>
      <c r="BB269" s="52" t="s">
        <v>412</v>
      </c>
      <c r="BC269" s="49" t="s">
        <v>413</v>
      </c>
      <c r="BD269" s="49" t="s">
        <v>94</v>
      </c>
      <c r="BE269" s="49" t="s">
        <v>95</v>
      </c>
      <c r="BF269" s="40" t="s">
        <v>814</v>
      </c>
      <c r="BG269" s="49"/>
      <c r="BH269" s="49"/>
      <c r="BI269" s="53" t="s">
        <v>415</v>
      </c>
      <c r="BJ269" s="54">
        <v>46048</v>
      </c>
      <c r="BK269" s="54" t="s">
        <v>416</v>
      </c>
      <c r="BL269" s="54">
        <v>46042</v>
      </c>
      <c r="BM269" s="44">
        <v>46058</v>
      </c>
      <c r="BN269" s="44">
        <v>46238</v>
      </c>
      <c r="BO269" s="55" t="s">
        <v>362</v>
      </c>
      <c r="BP269" s="56" t="s">
        <v>101</v>
      </c>
      <c r="BQ269" s="57">
        <v>20266820001163</v>
      </c>
      <c r="BR269" s="56">
        <v>5</v>
      </c>
    </row>
    <row r="270" spans="1:70" ht="51" customHeight="1" x14ac:dyDescent="0.2">
      <c r="A270">
        <v>266</v>
      </c>
      <c r="B270" s="40" t="s">
        <v>1592</v>
      </c>
      <c r="C270" s="40" t="s">
        <v>937</v>
      </c>
      <c r="D270" s="44">
        <v>46039</v>
      </c>
      <c r="E270" s="59" t="s">
        <v>938</v>
      </c>
      <c r="F270" s="40" t="s">
        <v>82</v>
      </c>
      <c r="G270" s="40" t="s">
        <v>83</v>
      </c>
      <c r="H270" s="40" t="s">
        <v>1593</v>
      </c>
      <c r="I270" s="40" t="s">
        <v>940</v>
      </c>
      <c r="J270" s="40">
        <v>147855</v>
      </c>
      <c r="K270" s="40">
        <v>147855</v>
      </c>
      <c r="L270" s="40" t="s">
        <v>1594</v>
      </c>
      <c r="M270" s="40" t="s">
        <v>87</v>
      </c>
      <c r="N270" s="43">
        <v>1007565315</v>
      </c>
      <c r="O270" s="40">
        <v>6</v>
      </c>
      <c r="P270" s="40"/>
      <c r="Q270" s="40"/>
      <c r="R270" s="40"/>
      <c r="S270" s="40"/>
      <c r="T270" s="40"/>
      <c r="U270" s="40"/>
      <c r="V270" s="40"/>
      <c r="W270" s="40"/>
      <c r="X270" s="40" t="s">
        <v>942</v>
      </c>
      <c r="Y270" s="44">
        <v>46041</v>
      </c>
      <c r="Z270" s="44">
        <v>46049</v>
      </c>
      <c r="AA270" s="44">
        <v>46243</v>
      </c>
      <c r="AB270" s="40">
        <v>180</v>
      </c>
      <c r="AC270" s="45">
        <f t="shared" si="20"/>
        <v>6</v>
      </c>
      <c r="AD270" s="46">
        <v>12876000</v>
      </c>
      <c r="AE270" s="47">
        <f t="shared" si="21"/>
        <v>2146000</v>
      </c>
      <c r="AF270" s="48" t="s">
        <v>89</v>
      </c>
      <c r="AG270" s="49">
        <v>89</v>
      </c>
      <c r="AH270" s="44">
        <v>46028</v>
      </c>
      <c r="AI270" s="49">
        <v>113</v>
      </c>
      <c r="AJ270" s="44">
        <v>46044</v>
      </c>
      <c r="AK270" s="49" t="s">
        <v>709</v>
      </c>
      <c r="AL270" s="49" t="str">
        <f>IFERROR((VLOOKUP($AK270,[2]T_Datos!$B$3:$D$35,2,FALSE)),"Por favor diligenciar")</f>
        <v>Mitigación del Riesgo en Rafael Uribe Uribe </v>
      </c>
      <c r="AM270" s="49" t="str">
        <f>IFERROR((VLOOKUP($AK270,[2]T_Datos!$B$3:$D$35,3,FALSE)),"Por favor diligenciar")</f>
        <v>O230117459920242768 </v>
      </c>
      <c r="AN270" s="49"/>
      <c r="AO270" s="49"/>
      <c r="AP270" s="44"/>
      <c r="AQ270" s="49"/>
      <c r="AR270" s="44"/>
      <c r="AS270" s="49"/>
      <c r="AT270" s="50"/>
      <c r="AU270" s="49"/>
      <c r="AV270" s="44"/>
      <c r="AW270" s="49"/>
      <c r="AX270" s="45">
        <f t="shared" si="22"/>
        <v>6</v>
      </c>
      <c r="AY270" s="45">
        <f t="shared" si="23"/>
        <v>180</v>
      </c>
      <c r="AZ270" s="51">
        <f t="shared" si="24"/>
        <v>12876000</v>
      </c>
      <c r="BA270" s="40" t="s">
        <v>129</v>
      </c>
      <c r="BB270" s="52" t="s">
        <v>707</v>
      </c>
      <c r="BC270" s="49" t="s">
        <v>720</v>
      </c>
      <c r="BD270" s="49" t="s">
        <v>525</v>
      </c>
      <c r="BE270" s="49" t="s">
        <v>95</v>
      </c>
      <c r="BF270" s="40" t="s">
        <v>943</v>
      </c>
      <c r="BG270" s="49" t="s">
        <v>1595</v>
      </c>
      <c r="BH270" s="49">
        <v>13</v>
      </c>
      <c r="BI270" s="53" t="s">
        <v>944</v>
      </c>
      <c r="BJ270" s="54">
        <v>46048</v>
      </c>
      <c r="BK270" s="54" t="s">
        <v>416</v>
      </c>
      <c r="BL270" s="54">
        <v>46043</v>
      </c>
      <c r="BM270" s="44">
        <v>46049</v>
      </c>
      <c r="BN270" s="44">
        <v>46229</v>
      </c>
      <c r="BO270" s="55" t="s">
        <v>362</v>
      </c>
      <c r="BP270" s="56" t="s">
        <v>101</v>
      </c>
      <c r="BQ270" s="57">
        <v>20266820001083</v>
      </c>
      <c r="BR270" s="56">
        <v>5</v>
      </c>
    </row>
    <row r="271" spans="1:70" ht="51" customHeight="1" x14ac:dyDescent="0.2">
      <c r="A271">
        <v>267</v>
      </c>
      <c r="B271" s="40" t="s">
        <v>1596</v>
      </c>
      <c r="C271" s="40" t="s">
        <v>937</v>
      </c>
      <c r="D271" s="44">
        <v>46039</v>
      </c>
      <c r="E271" s="59" t="s">
        <v>938</v>
      </c>
      <c r="F271" s="40" t="s">
        <v>82</v>
      </c>
      <c r="G271" s="40" t="s">
        <v>83</v>
      </c>
      <c r="H271" s="40" t="s">
        <v>1597</v>
      </c>
      <c r="I271" s="40" t="s">
        <v>940</v>
      </c>
      <c r="J271" s="40">
        <v>147855</v>
      </c>
      <c r="K271" s="40">
        <v>147855</v>
      </c>
      <c r="L271" s="40" t="s">
        <v>1598</v>
      </c>
      <c r="M271" s="40" t="s">
        <v>87</v>
      </c>
      <c r="N271" s="43">
        <v>19484273</v>
      </c>
      <c r="O271" s="40">
        <v>1</v>
      </c>
      <c r="P271" s="40"/>
      <c r="Q271" s="40"/>
      <c r="R271" s="40"/>
      <c r="S271" s="40"/>
      <c r="T271" s="40" t="s">
        <v>1599</v>
      </c>
      <c r="U271" s="40" t="s">
        <v>1600</v>
      </c>
      <c r="V271" s="60">
        <v>79633011</v>
      </c>
      <c r="W271" s="41">
        <v>46071</v>
      </c>
      <c r="X271" s="40" t="s">
        <v>942</v>
      </c>
      <c r="Y271" s="44">
        <v>46041</v>
      </c>
      <c r="Z271" s="44">
        <v>46049</v>
      </c>
      <c r="AA271" s="44">
        <v>46229</v>
      </c>
      <c r="AB271" s="40">
        <v>180</v>
      </c>
      <c r="AC271" s="45">
        <f t="shared" si="20"/>
        <v>6</v>
      </c>
      <c r="AD271" s="46">
        <v>12876000</v>
      </c>
      <c r="AE271" s="47">
        <f t="shared" si="21"/>
        <v>2146000</v>
      </c>
      <c r="AF271" s="48" t="s">
        <v>89</v>
      </c>
      <c r="AG271" s="49">
        <v>89</v>
      </c>
      <c r="AH271" s="44">
        <v>46028</v>
      </c>
      <c r="AI271" s="49">
        <v>195</v>
      </c>
      <c r="AJ271" s="44">
        <v>46044</v>
      </c>
      <c r="AK271" s="49" t="s">
        <v>709</v>
      </c>
      <c r="AL271" s="49" t="str">
        <f>IFERROR((VLOOKUP($AK271,[2]T_Datos!$B$3:$D$35,2,FALSE)),"Por favor diligenciar")</f>
        <v>Mitigación del Riesgo en Rafael Uribe Uribe </v>
      </c>
      <c r="AM271" s="49" t="str">
        <f>IFERROR((VLOOKUP($AK271,[2]T_Datos!$B$3:$D$35,3,FALSE)),"Por favor diligenciar")</f>
        <v>O230117459920242768 </v>
      </c>
      <c r="AN271" s="49"/>
      <c r="AO271" s="49"/>
      <c r="AP271" s="44"/>
      <c r="AQ271" s="49"/>
      <c r="AR271" s="44"/>
      <c r="AS271" s="49"/>
      <c r="AT271" s="50"/>
      <c r="AU271" s="49"/>
      <c r="AV271" s="44"/>
      <c r="AW271" s="49"/>
      <c r="AX271" s="45">
        <f t="shared" si="22"/>
        <v>6</v>
      </c>
      <c r="AY271" s="45">
        <f t="shared" si="23"/>
        <v>180</v>
      </c>
      <c r="AZ271" s="51">
        <f t="shared" si="24"/>
        <v>12876000</v>
      </c>
      <c r="BA271" s="40" t="s">
        <v>129</v>
      </c>
      <c r="BB271" s="52" t="s">
        <v>707</v>
      </c>
      <c r="BC271" s="49" t="s">
        <v>720</v>
      </c>
      <c r="BD271" s="49" t="s">
        <v>94</v>
      </c>
      <c r="BE271" s="49" t="s">
        <v>95</v>
      </c>
      <c r="BF271" s="40" t="s">
        <v>943</v>
      </c>
      <c r="BG271" s="49"/>
      <c r="BH271" s="49"/>
      <c r="BI271" s="53" t="s">
        <v>944</v>
      </c>
      <c r="BJ271" s="54">
        <v>46071</v>
      </c>
      <c r="BK271" s="54" t="s">
        <v>416</v>
      </c>
      <c r="BL271" s="54">
        <v>46041</v>
      </c>
      <c r="BM271" s="44">
        <v>46049</v>
      </c>
      <c r="BN271" s="44">
        <v>46229</v>
      </c>
      <c r="BO271" s="55" t="s">
        <v>362</v>
      </c>
      <c r="BP271" s="56" t="s">
        <v>101</v>
      </c>
      <c r="BQ271" s="57">
        <v>20266820001083</v>
      </c>
      <c r="BR271" s="56">
        <v>5</v>
      </c>
    </row>
    <row r="272" spans="1:70" ht="51" customHeight="1" x14ac:dyDescent="0.2">
      <c r="A272" s="107">
        <v>268</v>
      </c>
      <c r="B272" s="40" t="s">
        <v>1601</v>
      </c>
      <c r="C272" s="40" t="s">
        <v>1602</v>
      </c>
      <c r="D272" s="41">
        <v>46040</v>
      </c>
      <c r="E272" s="42" t="s">
        <v>1603</v>
      </c>
      <c r="F272" s="40" t="s">
        <v>82</v>
      </c>
      <c r="G272" s="40" t="s">
        <v>83</v>
      </c>
      <c r="H272" s="40" t="s">
        <v>1604</v>
      </c>
      <c r="I272" s="40" t="s">
        <v>1605</v>
      </c>
      <c r="J272" s="40">
        <v>151255</v>
      </c>
      <c r="K272" s="40">
        <v>69018</v>
      </c>
      <c r="L272" s="40" t="s">
        <v>1144</v>
      </c>
      <c r="M272" s="40" t="s">
        <v>87</v>
      </c>
      <c r="N272" s="43">
        <v>1097332656</v>
      </c>
      <c r="O272" s="40">
        <v>1</v>
      </c>
      <c r="P272" s="40"/>
      <c r="Q272" s="40"/>
      <c r="R272" s="40"/>
      <c r="S272" s="40"/>
      <c r="T272" s="40"/>
      <c r="U272" s="40"/>
      <c r="V272" s="40"/>
      <c r="W272" s="40"/>
      <c r="X272" s="40" t="s">
        <v>1606</v>
      </c>
      <c r="Y272" s="44">
        <v>46041</v>
      </c>
      <c r="Z272" s="44">
        <v>46044</v>
      </c>
      <c r="AA272" s="44">
        <v>46377</v>
      </c>
      <c r="AB272" s="40">
        <v>330</v>
      </c>
      <c r="AC272" s="45">
        <f t="shared" si="20"/>
        <v>11</v>
      </c>
      <c r="AD272" s="46">
        <v>87967000</v>
      </c>
      <c r="AE272" s="47">
        <f t="shared" si="21"/>
        <v>7997000</v>
      </c>
      <c r="AF272" s="48" t="s">
        <v>89</v>
      </c>
      <c r="AG272" s="49">
        <v>137</v>
      </c>
      <c r="AH272" s="44">
        <v>46030</v>
      </c>
      <c r="AI272" s="49">
        <v>223</v>
      </c>
      <c r="AJ272" s="44">
        <v>46043</v>
      </c>
      <c r="AK272" s="49" t="s">
        <v>1607</v>
      </c>
      <c r="AL272" s="49" t="str">
        <f>IFERROR((VLOOKUP($AK272,[2]T_Datos!$B$3:$D$35,2,FALSE)),"Por favor diligenciar")</f>
        <v>Fortaleciendo el tejido empresarial en Rafael Uribe Uribe </v>
      </c>
      <c r="AM272" s="49" t="str">
        <f>IFERROR((VLOOKUP($AK272,[2]T_Datos!$B$3:$D$35,3,FALSE)),"Por favor diligenciar")</f>
        <v>O230117459920242704 </v>
      </c>
      <c r="AN272" s="49"/>
      <c r="AO272" s="49"/>
      <c r="AP272" s="44"/>
      <c r="AQ272" s="49"/>
      <c r="AR272" s="44"/>
      <c r="AS272" s="49"/>
      <c r="AT272" s="50"/>
      <c r="AU272" s="49"/>
      <c r="AV272" s="44"/>
      <c r="AW272" s="49"/>
      <c r="AX272" s="45">
        <f t="shared" si="22"/>
        <v>11</v>
      </c>
      <c r="AY272" s="45">
        <f t="shared" si="23"/>
        <v>330</v>
      </c>
      <c r="AZ272" s="51">
        <f t="shared" si="24"/>
        <v>87967000</v>
      </c>
      <c r="BA272" s="40" t="s">
        <v>91</v>
      </c>
      <c r="BB272" s="52" t="s">
        <v>242</v>
      </c>
      <c r="BC272" s="49" t="s">
        <v>1145</v>
      </c>
      <c r="BD272" s="49" t="s">
        <v>94</v>
      </c>
      <c r="BE272" s="49" t="s">
        <v>95</v>
      </c>
      <c r="BF272" s="40" t="s">
        <v>156</v>
      </c>
      <c r="BG272" s="49"/>
      <c r="BH272" s="49"/>
      <c r="BI272" s="53" t="s">
        <v>1608</v>
      </c>
      <c r="BJ272" s="54">
        <v>46042</v>
      </c>
      <c r="BK272" s="54" t="s">
        <v>354</v>
      </c>
      <c r="BL272" s="54">
        <v>46041</v>
      </c>
      <c r="BM272" s="44">
        <v>46044</v>
      </c>
      <c r="BN272" s="44">
        <v>46377</v>
      </c>
      <c r="BO272" s="55" t="s">
        <v>100</v>
      </c>
      <c r="BP272" s="56" t="s">
        <v>101</v>
      </c>
      <c r="BQ272" s="57">
        <v>20266820001203</v>
      </c>
      <c r="BR272" s="56">
        <v>1</v>
      </c>
    </row>
    <row r="273" spans="1:70" ht="51" customHeight="1" x14ac:dyDescent="0.2">
      <c r="A273">
        <v>269</v>
      </c>
      <c r="B273" s="40" t="s">
        <v>1609</v>
      </c>
      <c r="C273" s="40" t="s">
        <v>1610</v>
      </c>
      <c r="D273" s="41">
        <v>46040</v>
      </c>
      <c r="E273" s="42" t="s">
        <v>1611</v>
      </c>
      <c r="F273" s="40" t="s">
        <v>82</v>
      </c>
      <c r="G273" s="40" t="s">
        <v>83</v>
      </c>
      <c r="H273" s="40" t="s">
        <v>1612</v>
      </c>
      <c r="I273" s="40" t="s">
        <v>1613</v>
      </c>
      <c r="J273" s="40">
        <v>145943</v>
      </c>
      <c r="K273" s="40">
        <v>66428</v>
      </c>
      <c r="L273" s="40" t="s">
        <v>1614</v>
      </c>
      <c r="M273" s="40" t="s">
        <v>87</v>
      </c>
      <c r="N273" s="43">
        <v>80063785</v>
      </c>
      <c r="O273" s="40">
        <v>4</v>
      </c>
      <c r="P273" s="40"/>
      <c r="Q273" s="40"/>
      <c r="R273" s="40"/>
      <c r="S273" s="40"/>
      <c r="T273" s="40"/>
      <c r="U273" s="40"/>
      <c r="V273" s="40"/>
      <c r="W273" s="40"/>
      <c r="X273" s="40" t="s">
        <v>1615</v>
      </c>
      <c r="Y273" s="44">
        <v>46041</v>
      </c>
      <c r="Z273" s="44">
        <v>46046</v>
      </c>
      <c r="AA273" s="44">
        <v>46288</v>
      </c>
      <c r="AB273" s="40">
        <v>240</v>
      </c>
      <c r="AC273" s="45">
        <f t="shared" si="20"/>
        <v>8</v>
      </c>
      <c r="AD273" s="46">
        <v>58000000</v>
      </c>
      <c r="AE273" s="47">
        <f t="shared" si="21"/>
        <v>7250000</v>
      </c>
      <c r="AF273" s="48" t="s">
        <v>89</v>
      </c>
      <c r="AG273" s="49">
        <v>10</v>
      </c>
      <c r="AH273" s="44">
        <v>46027</v>
      </c>
      <c r="AI273" s="49">
        <v>150</v>
      </c>
      <c r="AJ273" s="44">
        <v>46044</v>
      </c>
      <c r="AK273" s="49" t="s">
        <v>90</v>
      </c>
      <c r="AL273" s="49" t="str">
        <f>IFERROR((VLOOKUP($AK273,[2]T_Datos!$B$3:$D$35,2,FALSE)),"Por favor diligenciar")</f>
        <v>Gestión pública local y gobierno confiable en Rafael Uribe Uribe </v>
      </c>
      <c r="AM273" s="49" t="str">
        <f>IFERROR((VLOOKUP($AK273,[2]T_Datos!$B$3:$D$35,3,FALSE)),"Por favor diligenciar")</f>
        <v>O230117459920242775 </v>
      </c>
      <c r="AN273" s="49"/>
      <c r="AO273" s="49"/>
      <c r="AP273" s="44"/>
      <c r="AQ273" s="49"/>
      <c r="AR273" s="44"/>
      <c r="AS273" s="49"/>
      <c r="AT273" s="50"/>
      <c r="AU273" s="49"/>
      <c r="AV273" s="44"/>
      <c r="AW273" s="49"/>
      <c r="AX273" s="45">
        <f t="shared" si="22"/>
        <v>8</v>
      </c>
      <c r="AY273" s="45">
        <f t="shared" si="23"/>
        <v>240</v>
      </c>
      <c r="AZ273" s="51">
        <f t="shared" si="24"/>
        <v>58000000</v>
      </c>
      <c r="BA273" s="40" t="s">
        <v>91</v>
      </c>
      <c r="BB273" s="49" t="s">
        <v>184</v>
      </c>
      <c r="BC273" s="49" t="s">
        <v>155</v>
      </c>
      <c r="BD273" s="49" t="s">
        <v>94</v>
      </c>
      <c r="BE273" s="49" t="s">
        <v>95</v>
      </c>
      <c r="BF273" s="40" t="s">
        <v>156</v>
      </c>
      <c r="BG273" s="49"/>
      <c r="BH273" s="49"/>
      <c r="BI273" s="53" t="s">
        <v>1616</v>
      </c>
      <c r="BJ273" s="54">
        <v>46045</v>
      </c>
      <c r="BK273" s="54" t="s">
        <v>99</v>
      </c>
      <c r="BL273" s="54">
        <v>46043</v>
      </c>
      <c r="BM273" s="44">
        <v>46046</v>
      </c>
      <c r="BN273" s="44">
        <v>46288</v>
      </c>
      <c r="BO273" s="55" t="s">
        <v>100</v>
      </c>
      <c r="BP273" s="56" t="s">
        <v>101</v>
      </c>
      <c r="BQ273" s="57">
        <v>20266820000823</v>
      </c>
      <c r="BR273" s="56">
        <v>1</v>
      </c>
    </row>
    <row r="274" spans="1:70" ht="51" customHeight="1" x14ac:dyDescent="0.2">
      <c r="A274">
        <v>270</v>
      </c>
      <c r="B274" s="49" t="s">
        <v>1617</v>
      </c>
      <c r="C274" s="40" t="s">
        <v>405</v>
      </c>
      <c r="D274" s="41">
        <v>46035</v>
      </c>
      <c r="E274" s="42" t="s">
        <v>406</v>
      </c>
      <c r="F274" s="40" t="s">
        <v>82</v>
      </c>
      <c r="G274" s="40" t="s">
        <v>83</v>
      </c>
      <c r="H274" s="49" t="s">
        <v>1618</v>
      </c>
      <c r="I274" s="40" t="s">
        <v>408</v>
      </c>
      <c r="J274" s="40">
        <v>145976</v>
      </c>
      <c r="K274" s="40">
        <v>65314</v>
      </c>
      <c r="L274" s="40" t="s">
        <v>1619</v>
      </c>
      <c r="M274" s="40" t="s">
        <v>87</v>
      </c>
      <c r="N274" s="43">
        <v>79211230</v>
      </c>
      <c r="O274" s="40">
        <v>0</v>
      </c>
      <c r="P274" s="40"/>
      <c r="Q274" s="40"/>
      <c r="R274" s="40"/>
      <c r="S274" s="40"/>
      <c r="T274" s="40"/>
      <c r="U274" s="40"/>
      <c r="V274" s="40"/>
      <c r="W274" s="40"/>
      <c r="X274" s="40" t="s">
        <v>410</v>
      </c>
      <c r="Y274" s="44">
        <v>46041</v>
      </c>
      <c r="Z274" s="44">
        <v>46064</v>
      </c>
      <c r="AA274" s="44">
        <v>46244</v>
      </c>
      <c r="AB274" s="40">
        <v>180</v>
      </c>
      <c r="AC274" s="45">
        <f t="shared" si="20"/>
        <v>6</v>
      </c>
      <c r="AD274" s="46">
        <v>16500000</v>
      </c>
      <c r="AE274" s="47">
        <f t="shared" si="21"/>
        <v>2750000</v>
      </c>
      <c r="AF274" s="48" t="s">
        <v>89</v>
      </c>
      <c r="AG274" s="49">
        <v>92</v>
      </c>
      <c r="AH274" s="44">
        <v>46030</v>
      </c>
      <c r="AI274" s="49">
        <v>1137</v>
      </c>
      <c r="AJ274" s="44">
        <v>46063</v>
      </c>
      <c r="AK274" s="49" t="s">
        <v>411</v>
      </c>
      <c r="AL274" s="49" t="str">
        <f>IFERROR((VLOOKUP($AK274,[2]T_Datos!$B$3:$D$35,2,FALSE)),"Por favor diligenciar")</f>
        <v>Gestores de convivencia en Rafael Uribe Uribe </v>
      </c>
      <c r="AM274" s="49" t="str">
        <f>IFERROR((VLOOKUP($AK274,[2]T_Datos!$B$3:$D$35,3,FALSE)),"Por favor diligenciar")</f>
        <v>O230117459920242710 </v>
      </c>
      <c r="AN274" s="49"/>
      <c r="AO274" s="49"/>
      <c r="AP274" s="44"/>
      <c r="AQ274" s="49"/>
      <c r="AR274" s="44"/>
      <c r="AS274" s="49"/>
      <c r="AT274" s="50"/>
      <c r="AU274" s="49"/>
      <c r="AV274" s="44"/>
      <c r="AW274" s="49"/>
      <c r="AX274" s="45">
        <f t="shared" si="22"/>
        <v>6</v>
      </c>
      <c r="AY274" s="45">
        <f t="shared" si="23"/>
        <v>180</v>
      </c>
      <c r="AZ274" s="51">
        <f t="shared" si="24"/>
        <v>16500000</v>
      </c>
      <c r="BA274" s="40" t="s">
        <v>129</v>
      </c>
      <c r="BB274" s="52" t="s">
        <v>412</v>
      </c>
      <c r="BC274" s="49" t="s">
        <v>413</v>
      </c>
      <c r="BD274" s="49" t="s">
        <v>94</v>
      </c>
      <c r="BE274" s="49" t="s">
        <v>95</v>
      </c>
      <c r="BF274" s="40" t="s">
        <v>814</v>
      </c>
      <c r="BG274" s="49"/>
      <c r="BH274" s="49"/>
      <c r="BI274" s="53" t="s">
        <v>415</v>
      </c>
      <c r="BJ274" s="54">
        <v>46048</v>
      </c>
      <c r="BK274" s="54" t="s">
        <v>416</v>
      </c>
      <c r="BL274" s="54">
        <v>46041</v>
      </c>
      <c r="BM274" s="44">
        <v>46064</v>
      </c>
      <c r="BN274" s="44">
        <v>46244</v>
      </c>
      <c r="BO274" s="55" t="s">
        <v>362</v>
      </c>
      <c r="BP274" s="56" t="s">
        <v>101</v>
      </c>
      <c r="BQ274" s="57">
        <v>20266820001163</v>
      </c>
      <c r="BR274" s="56">
        <v>5</v>
      </c>
    </row>
    <row r="275" spans="1:70" ht="51" customHeight="1" x14ac:dyDescent="0.2">
      <c r="A275" s="107">
        <v>271</v>
      </c>
      <c r="B275" s="49" t="s">
        <v>1620</v>
      </c>
      <c r="C275" s="40" t="s">
        <v>405</v>
      </c>
      <c r="D275" s="41">
        <v>46035</v>
      </c>
      <c r="E275" s="42" t="s">
        <v>406</v>
      </c>
      <c r="F275" s="40" t="s">
        <v>82</v>
      </c>
      <c r="G275" s="40" t="s">
        <v>83</v>
      </c>
      <c r="H275" s="49" t="s">
        <v>1621</v>
      </c>
      <c r="I275" s="40" t="s">
        <v>408</v>
      </c>
      <c r="J275" s="40">
        <v>145872</v>
      </c>
      <c r="K275" s="40">
        <v>65314</v>
      </c>
      <c r="L275" s="40" t="s">
        <v>1622</v>
      </c>
      <c r="M275" s="40" t="s">
        <v>87</v>
      </c>
      <c r="N275" s="43">
        <v>1023019998</v>
      </c>
      <c r="O275" s="40">
        <v>3</v>
      </c>
      <c r="P275" s="40"/>
      <c r="Q275" s="40"/>
      <c r="R275" s="40"/>
      <c r="S275" s="40"/>
      <c r="T275" s="40"/>
      <c r="U275" s="40"/>
      <c r="V275" s="40"/>
      <c r="W275" s="40"/>
      <c r="X275" s="40" t="s">
        <v>410</v>
      </c>
      <c r="Y275" s="44">
        <v>46041</v>
      </c>
      <c r="Z275" s="44">
        <v>46064</v>
      </c>
      <c r="AA275" s="44">
        <v>46244</v>
      </c>
      <c r="AB275" s="40">
        <v>180</v>
      </c>
      <c r="AC275" s="45">
        <f t="shared" si="20"/>
        <v>6</v>
      </c>
      <c r="AD275" s="46">
        <v>16500000</v>
      </c>
      <c r="AE275" s="47">
        <f t="shared" si="21"/>
        <v>2750000</v>
      </c>
      <c r="AF275" s="48" t="s">
        <v>89</v>
      </c>
      <c r="AG275" s="49">
        <v>92</v>
      </c>
      <c r="AH275" s="44">
        <v>46030</v>
      </c>
      <c r="AI275" s="49">
        <v>1138</v>
      </c>
      <c r="AJ275" s="44">
        <v>46063</v>
      </c>
      <c r="AK275" s="49" t="s">
        <v>411</v>
      </c>
      <c r="AL275" s="49" t="str">
        <f>IFERROR((VLOOKUP($AK275,[2]T_Datos!$B$3:$D$35,2,FALSE)),"Por favor diligenciar")</f>
        <v>Gestores de convivencia en Rafael Uribe Uribe </v>
      </c>
      <c r="AM275" s="49" t="str">
        <f>IFERROR((VLOOKUP($AK275,[2]T_Datos!$B$3:$D$35,3,FALSE)),"Por favor diligenciar")</f>
        <v>O230117459920242710 </v>
      </c>
      <c r="AN275" s="49"/>
      <c r="AO275" s="49"/>
      <c r="AP275" s="44"/>
      <c r="AQ275" s="49"/>
      <c r="AR275" s="44"/>
      <c r="AS275" s="49"/>
      <c r="AT275" s="50"/>
      <c r="AU275" s="49"/>
      <c r="AV275" s="44"/>
      <c r="AW275" s="49"/>
      <c r="AX275" s="45">
        <f t="shared" si="22"/>
        <v>6</v>
      </c>
      <c r="AY275" s="45">
        <f t="shared" si="23"/>
        <v>180</v>
      </c>
      <c r="AZ275" s="51">
        <f t="shared" si="24"/>
        <v>16500000</v>
      </c>
      <c r="BA275" s="40" t="s">
        <v>129</v>
      </c>
      <c r="BB275" s="52" t="s">
        <v>412</v>
      </c>
      <c r="BC275" s="49" t="s">
        <v>413</v>
      </c>
      <c r="BD275" s="49" t="s">
        <v>94</v>
      </c>
      <c r="BE275" s="49" t="s">
        <v>95</v>
      </c>
      <c r="BF275" s="40" t="s">
        <v>814</v>
      </c>
      <c r="BG275" s="49"/>
      <c r="BH275" s="49"/>
      <c r="BI275" s="53" t="s">
        <v>415</v>
      </c>
      <c r="BJ275" s="54">
        <v>46048</v>
      </c>
      <c r="BK275" s="54" t="s">
        <v>416</v>
      </c>
      <c r="BL275" s="54">
        <v>46041</v>
      </c>
      <c r="BM275" s="44">
        <v>46064</v>
      </c>
      <c r="BN275" s="44">
        <v>46244</v>
      </c>
      <c r="BO275" s="55" t="s">
        <v>362</v>
      </c>
      <c r="BP275" s="56" t="s">
        <v>101</v>
      </c>
      <c r="BQ275" s="57">
        <v>20266820001163</v>
      </c>
      <c r="BR275" s="56">
        <v>5</v>
      </c>
    </row>
    <row r="276" spans="1:70" ht="51" customHeight="1" x14ac:dyDescent="0.2">
      <c r="A276">
        <v>272</v>
      </c>
      <c r="B276" s="40" t="s">
        <v>1623</v>
      </c>
      <c r="C276" s="40" t="s">
        <v>1624</v>
      </c>
      <c r="D276" s="41">
        <v>46041</v>
      </c>
      <c r="E276" s="42" t="s">
        <v>1625</v>
      </c>
      <c r="F276" s="40" t="s">
        <v>82</v>
      </c>
      <c r="G276" s="40" t="s">
        <v>83</v>
      </c>
      <c r="H276" s="40" t="s">
        <v>1626</v>
      </c>
      <c r="I276" s="40" t="s">
        <v>1627</v>
      </c>
      <c r="J276" s="40">
        <v>145976</v>
      </c>
      <c r="K276" s="40">
        <v>68354</v>
      </c>
      <c r="L276" s="40" t="s">
        <v>1628</v>
      </c>
      <c r="M276" s="40" t="s">
        <v>87</v>
      </c>
      <c r="N276" s="43">
        <v>1033731738</v>
      </c>
      <c r="O276" s="40">
        <v>4</v>
      </c>
      <c r="P276" s="40"/>
      <c r="Q276" s="40"/>
      <c r="R276" s="40"/>
      <c r="S276" s="40"/>
      <c r="T276" s="40"/>
      <c r="U276" s="40"/>
      <c r="V276" s="40"/>
      <c r="W276" s="40"/>
      <c r="X276" s="40" t="s">
        <v>1629</v>
      </c>
      <c r="Y276" s="44">
        <v>46042</v>
      </c>
      <c r="Z276" s="44">
        <v>46055</v>
      </c>
      <c r="AA276" s="44">
        <v>46388</v>
      </c>
      <c r="AB276" s="40">
        <v>330</v>
      </c>
      <c r="AC276" s="45">
        <f t="shared" si="20"/>
        <v>11</v>
      </c>
      <c r="AD276" s="46">
        <v>67100000</v>
      </c>
      <c r="AE276" s="47">
        <f t="shared" si="21"/>
        <v>6100000</v>
      </c>
      <c r="AF276" s="48" t="s">
        <v>89</v>
      </c>
      <c r="AG276" s="49">
        <v>145</v>
      </c>
      <c r="AH276" s="44">
        <v>46030</v>
      </c>
      <c r="AI276" s="49">
        <v>727</v>
      </c>
      <c r="AJ276" s="44">
        <v>46051</v>
      </c>
      <c r="AK276" s="49" t="s">
        <v>90</v>
      </c>
      <c r="AL276" s="49" t="str">
        <f>IFERROR((VLOOKUP($AK276,[2]T_Datos!$B$3:$D$35,2,FALSE)),"Por favor diligenciar")</f>
        <v>Gestión pública local y gobierno confiable en Rafael Uribe Uribe </v>
      </c>
      <c r="AM276" s="49" t="str">
        <f>IFERROR((VLOOKUP($AK276,[2]T_Datos!$B$3:$D$35,3,FALSE)),"Por favor diligenciar")</f>
        <v>O230117459920242775 </v>
      </c>
      <c r="AN276" s="49"/>
      <c r="AO276" s="49"/>
      <c r="AP276" s="44"/>
      <c r="AQ276" s="49"/>
      <c r="AR276" s="44"/>
      <c r="AS276" s="49"/>
      <c r="AT276" s="50"/>
      <c r="AU276" s="49"/>
      <c r="AV276" s="44"/>
      <c r="AW276" s="49"/>
      <c r="AX276" s="45">
        <f t="shared" si="22"/>
        <v>11</v>
      </c>
      <c r="AY276" s="45">
        <f t="shared" si="23"/>
        <v>330</v>
      </c>
      <c r="AZ276" s="51">
        <f t="shared" si="24"/>
        <v>67100000</v>
      </c>
      <c r="BA276" s="40" t="s">
        <v>91</v>
      </c>
      <c r="BB276" s="52" t="s">
        <v>351</v>
      </c>
      <c r="BC276" s="49" t="s">
        <v>352</v>
      </c>
      <c r="BD276" s="49" t="s">
        <v>94</v>
      </c>
      <c r="BE276" s="49" t="s">
        <v>95</v>
      </c>
      <c r="BF276" s="40" t="s">
        <v>145</v>
      </c>
      <c r="BG276" s="49"/>
      <c r="BH276" s="49"/>
      <c r="BI276" s="53" t="s">
        <v>1630</v>
      </c>
      <c r="BJ276" s="54">
        <v>46052</v>
      </c>
      <c r="BK276" s="54" t="s">
        <v>354</v>
      </c>
      <c r="BL276" s="54">
        <v>46043</v>
      </c>
      <c r="BM276" s="44">
        <v>46055</v>
      </c>
      <c r="BN276" s="44">
        <v>46388</v>
      </c>
      <c r="BO276" s="55" t="s">
        <v>100</v>
      </c>
      <c r="BP276" s="56" t="s">
        <v>101</v>
      </c>
      <c r="BQ276" s="57">
        <v>20266820001143</v>
      </c>
      <c r="BR276" s="56">
        <v>3</v>
      </c>
    </row>
    <row r="277" spans="1:70" ht="51" customHeight="1" x14ac:dyDescent="0.2">
      <c r="A277">
        <v>273</v>
      </c>
      <c r="B277" s="40" t="s">
        <v>1631</v>
      </c>
      <c r="C277" s="40" t="s">
        <v>1186</v>
      </c>
      <c r="D277" s="44">
        <v>46039</v>
      </c>
      <c r="E277" s="59" t="s">
        <v>1187</v>
      </c>
      <c r="F277" s="40" t="s">
        <v>82</v>
      </c>
      <c r="G277" s="40" t="s">
        <v>83</v>
      </c>
      <c r="H277" s="40" t="s">
        <v>1632</v>
      </c>
      <c r="I277" s="40" t="s">
        <v>1189</v>
      </c>
      <c r="J277" s="40">
        <v>145918</v>
      </c>
      <c r="K277" s="40">
        <v>65286</v>
      </c>
      <c r="L277" s="40" t="s">
        <v>1633</v>
      </c>
      <c r="M277" s="40" t="s">
        <v>87</v>
      </c>
      <c r="N277" s="43">
        <v>1052969351</v>
      </c>
      <c r="O277" s="40">
        <v>1</v>
      </c>
      <c r="P277" s="40"/>
      <c r="Q277" s="40"/>
      <c r="R277" s="40"/>
      <c r="S277" s="40"/>
      <c r="T277" s="40"/>
      <c r="U277" s="40"/>
      <c r="V277" s="40"/>
      <c r="W277" s="40"/>
      <c r="X277" s="40" t="s">
        <v>1191</v>
      </c>
      <c r="Y277" s="44">
        <v>46042</v>
      </c>
      <c r="Z277" s="44">
        <v>46051</v>
      </c>
      <c r="AA277" s="44">
        <v>46384</v>
      </c>
      <c r="AB277" s="40">
        <v>330</v>
      </c>
      <c r="AC277" s="45">
        <f t="shared" si="20"/>
        <v>11</v>
      </c>
      <c r="AD277" s="46">
        <v>69300000</v>
      </c>
      <c r="AE277" s="47">
        <f t="shared" si="21"/>
        <v>6300000</v>
      </c>
      <c r="AF277" s="48" t="s">
        <v>89</v>
      </c>
      <c r="AG277" s="49">
        <v>27</v>
      </c>
      <c r="AH277" s="44">
        <v>46027</v>
      </c>
      <c r="AI277" s="49">
        <v>234</v>
      </c>
      <c r="AJ277" s="44">
        <v>46045</v>
      </c>
      <c r="AK277" s="49" t="s">
        <v>90</v>
      </c>
      <c r="AL277" s="49" t="str">
        <f>IFERROR((VLOOKUP($AK277,[2]T_Datos!$B$3:$D$35,2,FALSE)),"Por favor diligenciar")</f>
        <v>Gestión pública local y gobierno confiable en Rafael Uribe Uribe </v>
      </c>
      <c r="AM277" s="49" t="str">
        <f>IFERROR((VLOOKUP($AK277,[2]T_Datos!$B$3:$D$35,3,FALSE)),"Por favor diligenciar")</f>
        <v>O230117459920242775 </v>
      </c>
      <c r="AN277" s="49"/>
      <c r="AO277" s="49"/>
      <c r="AP277" s="44"/>
      <c r="AQ277" s="49"/>
      <c r="AR277" s="44"/>
      <c r="AS277" s="49"/>
      <c r="AT277" s="50"/>
      <c r="AU277" s="49"/>
      <c r="AV277" s="44"/>
      <c r="AW277" s="49"/>
      <c r="AX277" s="45">
        <f t="shared" si="22"/>
        <v>11</v>
      </c>
      <c r="AY277" s="45">
        <f t="shared" si="23"/>
        <v>330</v>
      </c>
      <c r="AZ277" s="51">
        <f t="shared" si="24"/>
        <v>69300000</v>
      </c>
      <c r="BA277" s="40" t="s">
        <v>91</v>
      </c>
      <c r="BB277" s="52" t="s">
        <v>1192</v>
      </c>
      <c r="BC277" s="49" t="s">
        <v>1193</v>
      </c>
      <c r="BD277" s="49" t="s">
        <v>94</v>
      </c>
      <c r="BE277" s="49" t="s">
        <v>95</v>
      </c>
      <c r="BF277" s="40" t="s">
        <v>1183</v>
      </c>
      <c r="BG277" s="49"/>
      <c r="BH277" s="49"/>
      <c r="BI277" s="53" t="s">
        <v>1194</v>
      </c>
      <c r="BJ277" s="54">
        <v>46050</v>
      </c>
      <c r="BK277" s="54" t="s">
        <v>99</v>
      </c>
      <c r="BL277" s="54">
        <v>46043</v>
      </c>
      <c r="BM277" s="44">
        <v>46051</v>
      </c>
      <c r="BN277" s="44">
        <v>46384</v>
      </c>
      <c r="BO277" s="55" t="s">
        <v>100</v>
      </c>
      <c r="BP277" s="56" t="s">
        <v>101</v>
      </c>
      <c r="BQ277" s="57">
        <v>20266820001233</v>
      </c>
      <c r="BR277" s="56">
        <v>1</v>
      </c>
    </row>
    <row r="278" spans="1:70" ht="51" customHeight="1" x14ac:dyDescent="0.2">
      <c r="A278" s="107">
        <v>274</v>
      </c>
      <c r="B278" s="40" t="s">
        <v>1634</v>
      </c>
      <c r="C278" s="40" t="s">
        <v>1635</v>
      </c>
      <c r="D278" s="41">
        <v>46040</v>
      </c>
      <c r="E278" s="42" t="s">
        <v>1636</v>
      </c>
      <c r="F278" s="40" t="s">
        <v>82</v>
      </c>
      <c r="G278" s="40" t="s">
        <v>83</v>
      </c>
      <c r="H278" s="40" t="s">
        <v>1637</v>
      </c>
      <c r="I278" s="40" t="s">
        <v>1638</v>
      </c>
      <c r="J278" s="40">
        <v>145600</v>
      </c>
      <c r="K278" s="40">
        <v>69072</v>
      </c>
      <c r="L278" s="40" t="s">
        <v>1639</v>
      </c>
      <c r="M278" s="40" t="s">
        <v>87</v>
      </c>
      <c r="N278" s="43">
        <v>52538287</v>
      </c>
      <c r="O278" s="40">
        <v>6</v>
      </c>
      <c r="P278" s="40"/>
      <c r="Q278" s="40"/>
      <c r="R278" s="40"/>
      <c r="S278" s="40"/>
      <c r="T278" s="40"/>
      <c r="U278" s="40"/>
      <c r="V278" s="40"/>
      <c r="W278" s="40"/>
      <c r="X278" s="40" t="s">
        <v>1640</v>
      </c>
      <c r="Y278" s="44">
        <v>46041</v>
      </c>
      <c r="Z278" s="44">
        <v>46044</v>
      </c>
      <c r="AA278" s="44">
        <v>46377</v>
      </c>
      <c r="AB278" s="40">
        <v>330</v>
      </c>
      <c r="AC278" s="45">
        <f t="shared" si="20"/>
        <v>11</v>
      </c>
      <c r="AD278" s="46">
        <v>71500000</v>
      </c>
      <c r="AE278" s="47">
        <f t="shared" si="21"/>
        <v>6500000</v>
      </c>
      <c r="AF278" s="48" t="s">
        <v>89</v>
      </c>
      <c r="AG278" s="49">
        <v>169</v>
      </c>
      <c r="AH278" s="44">
        <v>46030</v>
      </c>
      <c r="AI278" s="49">
        <v>227</v>
      </c>
      <c r="AJ278" s="44">
        <v>46044</v>
      </c>
      <c r="AK278" s="49" t="s">
        <v>90</v>
      </c>
      <c r="AL278" s="49" t="str">
        <f>IFERROR((VLOOKUP($AK278,[2]T_Datos!$B$3:$D$35,2,FALSE)),"Por favor diligenciar")</f>
        <v>Gestión pública local y gobierno confiable en Rafael Uribe Uribe </v>
      </c>
      <c r="AM278" s="49" t="str">
        <f>IFERROR((VLOOKUP($AK278,[2]T_Datos!$B$3:$D$35,3,FALSE)),"Por favor diligenciar")</f>
        <v>O230117459920242775 </v>
      </c>
      <c r="AN278" s="49"/>
      <c r="AO278" s="49"/>
      <c r="AP278" s="44"/>
      <c r="AQ278" s="49"/>
      <c r="AR278" s="44"/>
      <c r="AS278" s="49"/>
      <c r="AT278" s="50"/>
      <c r="AU278" s="49"/>
      <c r="AV278" s="44"/>
      <c r="AW278" s="49"/>
      <c r="AX278" s="45">
        <f t="shared" si="22"/>
        <v>11</v>
      </c>
      <c r="AY278" s="45">
        <f t="shared" si="23"/>
        <v>330</v>
      </c>
      <c r="AZ278" s="51">
        <f t="shared" si="24"/>
        <v>71500000</v>
      </c>
      <c r="BA278" s="40" t="s">
        <v>91</v>
      </c>
      <c r="BB278" s="52" t="s">
        <v>993</v>
      </c>
      <c r="BC278" s="49" t="s">
        <v>391</v>
      </c>
      <c r="BD278" s="49" t="s">
        <v>94</v>
      </c>
      <c r="BE278" s="49" t="s">
        <v>95</v>
      </c>
      <c r="BF278" s="40" t="s">
        <v>1641</v>
      </c>
      <c r="BG278" s="49"/>
      <c r="BH278" s="49"/>
      <c r="BI278" s="53" t="s">
        <v>1642</v>
      </c>
      <c r="BJ278" s="54">
        <v>46042</v>
      </c>
      <c r="BK278" s="54" t="s">
        <v>500</v>
      </c>
      <c r="BL278" s="54">
        <v>46041</v>
      </c>
      <c r="BM278" s="44">
        <v>46044</v>
      </c>
      <c r="BN278" s="44">
        <v>46377</v>
      </c>
      <c r="BO278" s="55" t="s">
        <v>100</v>
      </c>
      <c r="BP278" s="56" t="s">
        <v>158</v>
      </c>
      <c r="BQ278" s="57" t="s">
        <v>155</v>
      </c>
      <c r="BR278" s="56">
        <v>4</v>
      </c>
    </row>
    <row r="279" spans="1:70" ht="51" customHeight="1" x14ac:dyDescent="0.2">
      <c r="A279">
        <v>275</v>
      </c>
      <c r="B279" s="40" t="s">
        <v>1643</v>
      </c>
      <c r="C279" s="40" t="s">
        <v>1523</v>
      </c>
      <c r="D279" s="41">
        <v>46040</v>
      </c>
      <c r="E279" s="42" t="s">
        <v>1524</v>
      </c>
      <c r="F279" s="40" t="s">
        <v>82</v>
      </c>
      <c r="G279" s="40" t="s">
        <v>83</v>
      </c>
      <c r="H279" s="40" t="s">
        <v>1644</v>
      </c>
      <c r="I279" s="40" t="s">
        <v>1526</v>
      </c>
      <c r="J279" s="40">
        <v>151262</v>
      </c>
      <c r="K279" s="40">
        <v>69040</v>
      </c>
      <c r="L279" s="40" t="s">
        <v>1645</v>
      </c>
      <c r="M279" s="40" t="s">
        <v>87</v>
      </c>
      <c r="N279" s="43">
        <v>80125886</v>
      </c>
      <c r="O279" s="40">
        <v>7</v>
      </c>
      <c r="P279" s="40"/>
      <c r="Q279" s="40"/>
      <c r="R279" s="40"/>
      <c r="S279" s="40"/>
      <c r="T279" s="40"/>
      <c r="U279" s="40"/>
      <c r="V279" s="40"/>
      <c r="W279" s="40"/>
      <c r="X279" s="40" t="s">
        <v>1528</v>
      </c>
      <c r="Y279" s="44">
        <v>46041</v>
      </c>
      <c r="Z279" s="44">
        <v>46048</v>
      </c>
      <c r="AA279" s="44">
        <v>46228</v>
      </c>
      <c r="AB279" s="40">
        <v>180</v>
      </c>
      <c r="AC279" s="45">
        <f t="shared" si="20"/>
        <v>6</v>
      </c>
      <c r="AD279" s="46">
        <v>39000000</v>
      </c>
      <c r="AE279" s="47">
        <f t="shared" si="21"/>
        <v>6500000</v>
      </c>
      <c r="AF279" s="48" t="s">
        <v>89</v>
      </c>
      <c r="AG279" s="49">
        <v>101</v>
      </c>
      <c r="AH279" s="44">
        <v>46028</v>
      </c>
      <c r="AI279" s="49">
        <v>184</v>
      </c>
      <c r="AJ279" s="44">
        <v>46044</v>
      </c>
      <c r="AK279" s="49" t="s">
        <v>1529</v>
      </c>
      <c r="AL279" s="49" t="str">
        <f>IFERROR((VLOOKUP($AK279,[2]T_Datos!$B$3:$D$35,2,FALSE)),"Por favor diligenciar")</f>
        <v>Rafael Uribe Uribe deportiva, recreativa y con bienestar </v>
      </c>
      <c r="AM279" s="49" t="str">
        <f>IFERROR((VLOOKUP($AK279,[2]T_Datos!$B$3:$D$35,3,FALSE)),"Por favor diligenciar")</f>
        <v>O230117459920242795 </v>
      </c>
      <c r="AN279" s="49"/>
      <c r="AO279" s="49"/>
      <c r="AP279" s="44"/>
      <c r="AQ279" s="49"/>
      <c r="AR279" s="44"/>
      <c r="AS279" s="49"/>
      <c r="AT279" s="50"/>
      <c r="AU279" s="49"/>
      <c r="AV279" s="44"/>
      <c r="AW279" s="49"/>
      <c r="AX279" s="45">
        <f t="shared" si="22"/>
        <v>6</v>
      </c>
      <c r="AY279" s="45">
        <f t="shared" si="23"/>
        <v>180</v>
      </c>
      <c r="AZ279" s="51">
        <f t="shared" si="24"/>
        <v>39000000</v>
      </c>
      <c r="BA279" s="40" t="s">
        <v>91</v>
      </c>
      <c r="BB279" s="52" t="s">
        <v>1530</v>
      </c>
      <c r="BC279" s="49" t="s">
        <v>1531</v>
      </c>
      <c r="BD279" s="49" t="s">
        <v>94</v>
      </c>
      <c r="BE279" s="49" t="s">
        <v>95</v>
      </c>
      <c r="BF279" s="40" t="s">
        <v>1532</v>
      </c>
      <c r="BG279" s="49"/>
      <c r="BH279" s="49"/>
      <c r="BI279" s="53" t="s">
        <v>1533</v>
      </c>
      <c r="BJ279" s="54">
        <v>46047</v>
      </c>
      <c r="BK279" s="54" t="s">
        <v>416</v>
      </c>
      <c r="BL279" s="54">
        <v>46042</v>
      </c>
      <c r="BM279" s="44">
        <v>46048</v>
      </c>
      <c r="BN279" s="44">
        <v>46228</v>
      </c>
      <c r="BO279" s="55" t="s">
        <v>100</v>
      </c>
      <c r="BP279" s="56" t="s">
        <v>101</v>
      </c>
      <c r="BQ279" s="57">
        <v>20266820001273</v>
      </c>
      <c r="BR279" s="56">
        <v>5</v>
      </c>
    </row>
    <row r="280" spans="1:70" ht="51" customHeight="1" x14ac:dyDescent="0.2">
      <c r="A280">
        <v>276</v>
      </c>
      <c r="B280" s="40" t="s">
        <v>1646</v>
      </c>
      <c r="C280" s="40" t="s">
        <v>1647</v>
      </c>
      <c r="D280" s="41">
        <v>46041</v>
      </c>
      <c r="E280" s="42" t="s">
        <v>1648</v>
      </c>
      <c r="F280" s="40" t="s">
        <v>82</v>
      </c>
      <c r="G280" s="40" t="s">
        <v>83</v>
      </c>
      <c r="H280" s="49" t="s">
        <v>1649</v>
      </c>
      <c r="I280" s="40" t="s">
        <v>1650</v>
      </c>
      <c r="J280" s="40">
        <v>145971</v>
      </c>
      <c r="K280" s="40">
        <v>68362</v>
      </c>
      <c r="L280" s="40" t="s">
        <v>1651</v>
      </c>
      <c r="M280" s="40" t="s">
        <v>87</v>
      </c>
      <c r="N280" s="43">
        <v>1047505957</v>
      </c>
      <c r="O280" s="40">
        <v>3</v>
      </c>
      <c r="P280" s="40"/>
      <c r="Q280" s="40"/>
      <c r="R280" s="40"/>
      <c r="S280" s="40"/>
      <c r="T280" s="40"/>
      <c r="U280" s="40"/>
      <c r="V280" s="40"/>
      <c r="W280" s="40"/>
      <c r="X280" s="40" t="s">
        <v>1652</v>
      </c>
      <c r="Y280" s="44">
        <v>46043</v>
      </c>
      <c r="Z280" s="44">
        <v>46055</v>
      </c>
      <c r="AA280" s="44">
        <v>46388</v>
      </c>
      <c r="AB280" s="40">
        <v>330</v>
      </c>
      <c r="AC280" s="45">
        <f t="shared" si="20"/>
        <v>11</v>
      </c>
      <c r="AD280" s="46">
        <v>67100000</v>
      </c>
      <c r="AE280" s="47">
        <f t="shared" si="21"/>
        <v>6100000</v>
      </c>
      <c r="AF280" s="48" t="s">
        <v>89</v>
      </c>
      <c r="AG280" s="49">
        <v>146</v>
      </c>
      <c r="AH280" s="44">
        <v>46030</v>
      </c>
      <c r="AI280" s="49">
        <v>726</v>
      </c>
      <c r="AJ280" s="44">
        <v>46051</v>
      </c>
      <c r="AK280" s="49" t="s">
        <v>90</v>
      </c>
      <c r="AL280" s="49" t="str">
        <f>IFERROR((VLOOKUP($AK280,[2]T_Datos!$B$3:$D$35,2,FALSE)),"Por favor diligenciar")</f>
        <v>Gestión pública local y gobierno confiable en Rafael Uribe Uribe </v>
      </c>
      <c r="AM280" s="49" t="str">
        <f>IFERROR((VLOOKUP($AK280,[2]T_Datos!$B$3:$D$35,3,FALSE)),"Por favor diligenciar")</f>
        <v>O230117459920242775 </v>
      </c>
      <c r="AN280" s="49"/>
      <c r="AO280" s="49"/>
      <c r="AP280" s="44"/>
      <c r="AQ280" s="49"/>
      <c r="AR280" s="44"/>
      <c r="AS280" s="49"/>
      <c r="AT280" s="50"/>
      <c r="AU280" s="49"/>
      <c r="AV280" s="44"/>
      <c r="AW280" s="49"/>
      <c r="AX280" s="45">
        <f t="shared" si="22"/>
        <v>11</v>
      </c>
      <c r="AY280" s="45">
        <f t="shared" si="23"/>
        <v>330</v>
      </c>
      <c r="AZ280" s="51">
        <f t="shared" si="24"/>
        <v>67100000</v>
      </c>
      <c r="BA280" s="40" t="s">
        <v>91</v>
      </c>
      <c r="BB280" s="52" t="s">
        <v>351</v>
      </c>
      <c r="BC280" s="49" t="s">
        <v>352</v>
      </c>
      <c r="BD280" s="49" t="s">
        <v>94</v>
      </c>
      <c r="BE280" s="49" t="s">
        <v>95</v>
      </c>
      <c r="BF280" s="40" t="s">
        <v>145</v>
      </c>
      <c r="BG280" s="49"/>
      <c r="BH280" s="49"/>
      <c r="BI280" s="53" t="s">
        <v>1653</v>
      </c>
      <c r="BJ280" s="54">
        <v>46052</v>
      </c>
      <c r="BK280" s="54" t="s">
        <v>99</v>
      </c>
      <c r="BL280" s="54">
        <v>46050</v>
      </c>
      <c r="BM280" s="44">
        <v>46055</v>
      </c>
      <c r="BN280" s="44">
        <v>46388</v>
      </c>
      <c r="BO280" s="55" t="s">
        <v>100</v>
      </c>
      <c r="BP280" s="56" t="s">
        <v>101</v>
      </c>
      <c r="BQ280" s="57">
        <v>20266820001143</v>
      </c>
      <c r="BR280" s="56">
        <v>1</v>
      </c>
    </row>
    <row r="281" spans="1:70" ht="51" customHeight="1" x14ac:dyDescent="0.2">
      <c r="A281" s="107">
        <v>277</v>
      </c>
      <c r="B281" s="40" t="s">
        <v>1654</v>
      </c>
      <c r="C281" s="40" t="s">
        <v>1655</v>
      </c>
      <c r="D281" s="44">
        <v>46042</v>
      </c>
      <c r="E281" s="59" t="s">
        <v>1656</v>
      </c>
      <c r="F281" s="49" t="s">
        <v>82</v>
      </c>
      <c r="G281" s="40" t="s">
        <v>83</v>
      </c>
      <c r="H281" s="40" t="s">
        <v>1657</v>
      </c>
      <c r="I281" s="40" t="s">
        <v>1658</v>
      </c>
      <c r="J281" s="40">
        <v>148258</v>
      </c>
      <c r="K281" s="40">
        <v>69057</v>
      </c>
      <c r="L281" s="40" t="s">
        <v>1659</v>
      </c>
      <c r="M281" s="40" t="s">
        <v>87</v>
      </c>
      <c r="N281" s="43">
        <v>1026277883</v>
      </c>
      <c r="O281" s="40">
        <v>1</v>
      </c>
      <c r="P281" s="40"/>
      <c r="Q281" s="40"/>
      <c r="R281" s="40"/>
      <c r="S281" s="40"/>
      <c r="T281" s="40"/>
      <c r="U281" s="40"/>
      <c r="V281" s="40"/>
      <c r="W281" s="40"/>
      <c r="X281" s="40" t="s">
        <v>1660</v>
      </c>
      <c r="Y281" s="44">
        <v>46042</v>
      </c>
      <c r="Z281" s="44">
        <v>46055</v>
      </c>
      <c r="AA281" s="44">
        <v>46357</v>
      </c>
      <c r="AB281" s="40">
        <v>300</v>
      </c>
      <c r="AC281" s="45">
        <f t="shared" si="20"/>
        <v>10</v>
      </c>
      <c r="AD281" s="46">
        <v>62000000</v>
      </c>
      <c r="AE281" s="47">
        <f t="shared" si="21"/>
        <v>6200000</v>
      </c>
      <c r="AF281" s="48" t="s">
        <v>89</v>
      </c>
      <c r="AG281" s="49">
        <v>96</v>
      </c>
      <c r="AH281" s="44">
        <v>46030</v>
      </c>
      <c r="AI281" s="49">
        <v>755</v>
      </c>
      <c r="AJ281" s="44">
        <v>46055</v>
      </c>
      <c r="AK281" s="49" t="s">
        <v>729</v>
      </c>
      <c r="AL281" s="49" t="str">
        <f>IFERROR((VLOOKUP($AK281,[2]T_Datos!$B$3:$D$35,2,FALSE)),"Por favor diligenciar")</f>
        <v>Menos pobreza y más equidad en Rafael Uribe Uribe </v>
      </c>
      <c r="AM281" s="49" t="str">
        <f>IFERROR((VLOOKUP($AK281,[2]T_Datos!$B$3:$D$35,3,FALSE)),"Por favor diligenciar")</f>
        <v>O230117459920242256 </v>
      </c>
      <c r="AN281" s="49"/>
      <c r="AO281" s="49"/>
      <c r="AP281" s="44"/>
      <c r="AQ281" s="49"/>
      <c r="AR281" s="44"/>
      <c r="AS281" s="49"/>
      <c r="AT281" s="50"/>
      <c r="AU281" s="49"/>
      <c r="AV281" s="44"/>
      <c r="AW281" s="49"/>
      <c r="AX281" s="45">
        <f t="shared" si="22"/>
        <v>10</v>
      </c>
      <c r="AY281" s="45">
        <f t="shared" si="23"/>
        <v>300</v>
      </c>
      <c r="AZ281" s="51">
        <f t="shared" si="24"/>
        <v>62000000</v>
      </c>
      <c r="BA281" s="40" t="s">
        <v>91</v>
      </c>
      <c r="BB281" s="52" t="s">
        <v>727</v>
      </c>
      <c r="BC281" s="49" t="s">
        <v>1661</v>
      </c>
      <c r="BD281" s="49" t="s">
        <v>94</v>
      </c>
      <c r="BE281" s="49" t="s">
        <v>95</v>
      </c>
      <c r="BF281" s="40" t="s">
        <v>731</v>
      </c>
      <c r="BG281" s="49"/>
      <c r="BH281" s="49"/>
      <c r="BI281" s="53" t="s">
        <v>1662</v>
      </c>
      <c r="BJ281" s="54">
        <v>46050</v>
      </c>
      <c r="BK281" s="54" t="s">
        <v>354</v>
      </c>
      <c r="BL281" s="54">
        <v>46043</v>
      </c>
      <c r="BM281" s="44">
        <v>46055</v>
      </c>
      <c r="BN281" s="44">
        <v>46357</v>
      </c>
      <c r="BO281" s="55" t="s">
        <v>100</v>
      </c>
      <c r="BP281" s="56" t="s">
        <v>101</v>
      </c>
      <c r="BQ281" s="57">
        <v>20266820001213</v>
      </c>
      <c r="BR281" s="56">
        <v>3</v>
      </c>
    </row>
    <row r="282" spans="1:70" ht="51" customHeight="1" x14ac:dyDescent="0.2">
      <c r="A282">
        <v>278</v>
      </c>
      <c r="B282" s="40" t="s">
        <v>1663</v>
      </c>
      <c r="C282" s="40" t="s">
        <v>1655</v>
      </c>
      <c r="D282" s="44">
        <v>46042</v>
      </c>
      <c r="E282" s="59" t="s">
        <v>1656</v>
      </c>
      <c r="F282" s="49" t="s">
        <v>82</v>
      </c>
      <c r="G282" s="40" t="s">
        <v>83</v>
      </c>
      <c r="H282" s="49" t="s">
        <v>1664</v>
      </c>
      <c r="I282" s="40" t="s">
        <v>1658</v>
      </c>
      <c r="J282" s="40">
        <v>148258</v>
      </c>
      <c r="K282" s="40">
        <v>69057</v>
      </c>
      <c r="L282" s="40" t="s">
        <v>1665</v>
      </c>
      <c r="M282" s="40" t="s">
        <v>87</v>
      </c>
      <c r="N282" s="43">
        <v>1013611272</v>
      </c>
      <c r="O282" s="40">
        <v>7</v>
      </c>
      <c r="P282" s="40"/>
      <c r="Q282" s="40"/>
      <c r="R282" s="40"/>
      <c r="S282" s="40"/>
      <c r="T282" s="40"/>
      <c r="U282" s="40"/>
      <c r="V282" s="40"/>
      <c r="W282" s="40"/>
      <c r="X282" s="40" t="s">
        <v>1660</v>
      </c>
      <c r="Y282" s="44">
        <v>46042</v>
      </c>
      <c r="Z282" s="44">
        <v>46055</v>
      </c>
      <c r="AA282" s="44">
        <v>46357</v>
      </c>
      <c r="AB282" s="40">
        <v>300</v>
      </c>
      <c r="AC282" s="45">
        <f t="shared" si="20"/>
        <v>10</v>
      </c>
      <c r="AD282" s="46">
        <v>62000000</v>
      </c>
      <c r="AE282" s="47">
        <f t="shared" si="21"/>
        <v>6200000</v>
      </c>
      <c r="AF282" s="48" t="s">
        <v>89</v>
      </c>
      <c r="AG282" s="49">
        <v>96</v>
      </c>
      <c r="AH282" s="44">
        <v>46030</v>
      </c>
      <c r="AI282" s="49">
        <v>756</v>
      </c>
      <c r="AJ282" s="44">
        <v>46055</v>
      </c>
      <c r="AK282" s="49" t="s">
        <v>729</v>
      </c>
      <c r="AL282" s="49" t="str">
        <f>IFERROR((VLOOKUP($AK282,[2]T_Datos!$B$3:$D$35,2,FALSE)),"Por favor diligenciar")</f>
        <v>Menos pobreza y más equidad en Rafael Uribe Uribe </v>
      </c>
      <c r="AM282" s="49" t="str">
        <f>IFERROR((VLOOKUP($AK282,[2]T_Datos!$B$3:$D$35,3,FALSE)),"Por favor diligenciar")</f>
        <v>O230117459920242256 </v>
      </c>
      <c r="AN282" s="49"/>
      <c r="AO282" s="49"/>
      <c r="AP282" s="44"/>
      <c r="AQ282" s="49"/>
      <c r="AR282" s="44"/>
      <c r="AS282" s="49"/>
      <c r="AT282" s="50"/>
      <c r="AU282" s="49"/>
      <c r="AV282" s="44"/>
      <c r="AW282" s="49"/>
      <c r="AX282" s="45">
        <f t="shared" si="22"/>
        <v>10</v>
      </c>
      <c r="AY282" s="45">
        <f t="shared" si="23"/>
        <v>300</v>
      </c>
      <c r="AZ282" s="51">
        <f t="shared" si="24"/>
        <v>62000000</v>
      </c>
      <c r="BA282" s="40" t="s">
        <v>91</v>
      </c>
      <c r="BB282" s="52" t="s">
        <v>727</v>
      </c>
      <c r="BC282" s="49" t="s">
        <v>1661</v>
      </c>
      <c r="BD282" s="49" t="s">
        <v>94</v>
      </c>
      <c r="BE282" s="49" t="s">
        <v>95</v>
      </c>
      <c r="BF282" s="40" t="s">
        <v>731</v>
      </c>
      <c r="BG282" s="49"/>
      <c r="BH282" s="49"/>
      <c r="BI282" s="53" t="s">
        <v>1662</v>
      </c>
      <c r="BJ282" s="54">
        <v>46050</v>
      </c>
      <c r="BK282" s="54" t="s">
        <v>354</v>
      </c>
      <c r="BL282" s="54">
        <v>46045</v>
      </c>
      <c r="BM282" s="44">
        <v>46055</v>
      </c>
      <c r="BN282" s="44">
        <v>46357</v>
      </c>
      <c r="BO282" s="55" t="s">
        <v>100</v>
      </c>
      <c r="BP282" s="56" t="s">
        <v>101</v>
      </c>
      <c r="BQ282" s="57">
        <v>20266820001213</v>
      </c>
      <c r="BR282" s="56">
        <v>3</v>
      </c>
    </row>
    <row r="283" spans="1:70" ht="51" customHeight="1" x14ac:dyDescent="0.2">
      <c r="A283">
        <v>279</v>
      </c>
      <c r="B283" s="40" t="s">
        <v>1666</v>
      </c>
      <c r="C283" s="40" t="s">
        <v>1667</v>
      </c>
      <c r="D283" s="44">
        <v>46041</v>
      </c>
      <c r="E283" s="59" t="s">
        <v>1668</v>
      </c>
      <c r="F283" s="49" t="s">
        <v>82</v>
      </c>
      <c r="G283" s="40" t="s">
        <v>83</v>
      </c>
      <c r="H283" s="40" t="s">
        <v>1669</v>
      </c>
      <c r="I283" s="40" t="s">
        <v>1670</v>
      </c>
      <c r="J283" s="40">
        <v>148266</v>
      </c>
      <c r="K283" s="40">
        <v>69056</v>
      </c>
      <c r="L283" s="40" t="s">
        <v>1671</v>
      </c>
      <c r="M283" s="40" t="s">
        <v>87</v>
      </c>
      <c r="N283" s="43">
        <v>52730043</v>
      </c>
      <c r="O283" s="40">
        <v>8</v>
      </c>
      <c r="P283" s="40"/>
      <c r="Q283" s="40"/>
      <c r="R283" s="40"/>
      <c r="S283" s="40"/>
      <c r="T283" s="40"/>
      <c r="U283" s="40"/>
      <c r="V283" s="40"/>
      <c r="W283" s="40"/>
      <c r="X283" s="40" t="s">
        <v>1672</v>
      </c>
      <c r="Y283" s="44">
        <v>46043</v>
      </c>
      <c r="Z283" s="44">
        <v>46065</v>
      </c>
      <c r="AA283" s="44">
        <v>46367</v>
      </c>
      <c r="AB283" s="40">
        <v>300</v>
      </c>
      <c r="AC283" s="45">
        <f t="shared" si="20"/>
        <v>10</v>
      </c>
      <c r="AD283" s="46">
        <v>44000000</v>
      </c>
      <c r="AE283" s="47">
        <f t="shared" si="21"/>
        <v>4400000</v>
      </c>
      <c r="AF283" s="48" t="s">
        <v>89</v>
      </c>
      <c r="AG283" s="49">
        <v>98</v>
      </c>
      <c r="AH283" s="44">
        <v>46028</v>
      </c>
      <c r="AI283" s="49">
        <v>757</v>
      </c>
      <c r="AJ283" s="44">
        <v>46055</v>
      </c>
      <c r="AK283" s="49" t="s">
        <v>729</v>
      </c>
      <c r="AL283" s="49" t="str">
        <f>IFERROR((VLOOKUP($AK283,[2]T_Datos!$B$3:$D$35,2,FALSE)),"Por favor diligenciar")</f>
        <v>Menos pobreza y más equidad en Rafael Uribe Uribe </v>
      </c>
      <c r="AM283" s="49" t="str">
        <f>IFERROR((VLOOKUP($AK283,[2]T_Datos!$B$3:$D$35,3,FALSE)),"Por favor diligenciar")</f>
        <v>O230117459920242256 </v>
      </c>
      <c r="AN283" s="49"/>
      <c r="AO283" s="49"/>
      <c r="AP283" s="44"/>
      <c r="AQ283" s="49"/>
      <c r="AR283" s="44"/>
      <c r="AS283" s="49"/>
      <c r="AT283" s="50"/>
      <c r="AU283" s="49"/>
      <c r="AV283" s="44"/>
      <c r="AW283" s="49"/>
      <c r="AX283" s="45">
        <f t="shared" si="22"/>
        <v>10</v>
      </c>
      <c r="AY283" s="45">
        <f t="shared" si="23"/>
        <v>300</v>
      </c>
      <c r="AZ283" s="51">
        <f t="shared" si="24"/>
        <v>44000000</v>
      </c>
      <c r="BA283" s="40" t="s">
        <v>129</v>
      </c>
      <c r="BB283" s="52" t="s">
        <v>727</v>
      </c>
      <c r="BC283" s="49" t="s">
        <v>730</v>
      </c>
      <c r="BD283" s="49" t="s">
        <v>94</v>
      </c>
      <c r="BE283" s="49" t="s">
        <v>95</v>
      </c>
      <c r="BF283" s="40" t="s">
        <v>731</v>
      </c>
      <c r="BG283" s="49"/>
      <c r="BH283" s="49"/>
      <c r="BI283" s="53" t="s">
        <v>1673</v>
      </c>
      <c r="BJ283" s="54">
        <v>46050</v>
      </c>
      <c r="BK283" s="54" t="s">
        <v>354</v>
      </c>
      <c r="BL283" s="54">
        <v>46045</v>
      </c>
      <c r="BM283" s="44">
        <v>46065</v>
      </c>
      <c r="BN283" s="44">
        <v>46367</v>
      </c>
      <c r="BO283" s="55" t="s">
        <v>131</v>
      </c>
      <c r="BP283" s="56" t="s">
        <v>101</v>
      </c>
      <c r="BQ283" s="57">
        <v>20266820001213</v>
      </c>
      <c r="BR283" s="56">
        <v>3</v>
      </c>
    </row>
    <row r="284" spans="1:70" ht="51" customHeight="1" x14ac:dyDescent="0.2">
      <c r="A284" s="107">
        <v>280</v>
      </c>
      <c r="B284" s="40" t="s">
        <v>1674</v>
      </c>
      <c r="C284" s="40" t="s">
        <v>1667</v>
      </c>
      <c r="D284" s="44">
        <v>46041</v>
      </c>
      <c r="E284" s="59" t="s">
        <v>1668</v>
      </c>
      <c r="F284" s="49" t="s">
        <v>82</v>
      </c>
      <c r="G284" s="40" t="s">
        <v>83</v>
      </c>
      <c r="H284" s="40" t="s">
        <v>1675</v>
      </c>
      <c r="I284" s="40" t="s">
        <v>1670</v>
      </c>
      <c r="J284" s="40">
        <v>148266</v>
      </c>
      <c r="K284" s="40">
        <v>69056</v>
      </c>
      <c r="L284" s="40" t="s">
        <v>1676</v>
      </c>
      <c r="M284" s="40" t="s">
        <v>87</v>
      </c>
      <c r="N284" s="43">
        <v>52374822</v>
      </c>
      <c r="O284" s="40">
        <v>1</v>
      </c>
      <c r="P284" s="40"/>
      <c r="Q284" s="40"/>
      <c r="R284" s="40"/>
      <c r="S284" s="40"/>
      <c r="T284" s="40"/>
      <c r="U284" s="40"/>
      <c r="V284" s="40"/>
      <c r="W284" s="40"/>
      <c r="X284" s="40" t="s">
        <v>1672</v>
      </c>
      <c r="Y284" s="44">
        <v>46042</v>
      </c>
      <c r="Z284" s="44">
        <v>46065</v>
      </c>
      <c r="AA284" s="44">
        <v>46367</v>
      </c>
      <c r="AB284" s="40">
        <v>300</v>
      </c>
      <c r="AC284" s="45">
        <f t="shared" si="20"/>
        <v>10</v>
      </c>
      <c r="AD284" s="46">
        <v>44000000</v>
      </c>
      <c r="AE284" s="47">
        <f t="shared" si="21"/>
        <v>4400000</v>
      </c>
      <c r="AF284" s="48" t="s">
        <v>89</v>
      </c>
      <c r="AG284" s="49">
        <v>98</v>
      </c>
      <c r="AH284" s="44">
        <v>46028</v>
      </c>
      <c r="AI284" s="49">
        <v>759</v>
      </c>
      <c r="AJ284" s="44">
        <v>46055</v>
      </c>
      <c r="AK284" s="49" t="s">
        <v>729</v>
      </c>
      <c r="AL284" s="49" t="str">
        <f>IFERROR((VLOOKUP($AK284,[2]T_Datos!$B$3:$D$35,2,FALSE)),"Por favor diligenciar")</f>
        <v>Menos pobreza y más equidad en Rafael Uribe Uribe </v>
      </c>
      <c r="AM284" s="49" t="str">
        <f>IFERROR((VLOOKUP($AK284,[2]T_Datos!$B$3:$D$35,3,FALSE)),"Por favor diligenciar")</f>
        <v>O230117459920242256 </v>
      </c>
      <c r="AN284" s="49"/>
      <c r="AO284" s="49"/>
      <c r="AP284" s="44"/>
      <c r="AQ284" s="49"/>
      <c r="AR284" s="44"/>
      <c r="AS284" s="49"/>
      <c r="AT284" s="50"/>
      <c r="AU284" s="49"/>
      <c r="AV284" s="44"/>
      <c r="AW284" s="49"/>
      <c r="AX284" s="45">
        <f t="shared" si="22"/>
        <v>10</v>
      </c>
      <c r="AY284" s="45">
        <f t="shared" si="23"/>
        <v>300</v>
      </c>
      <c r="AZ284" s="51">
        <f t="shared" si="24"/>
        <v>44000000</v>
      </c>
      <c r="BA284" s="40" t="s">
        <v>129</v>
      </c>
      <c r="BB284" s="52" t="s">
        <v>727</v>
      </c>
      <c r="BC284" s="49" t="s">
        <v>730</v>
      </c>
      <c r="BD284" s="49" t="s">
        <v>94</v>
      </c>
      <c r="BE284" s="49" t="s">
        <v>95</v>
      </c>
      <c r="BF284" s="40" t="s">
        <v>731</v>
      </c>
      <c r="BG284" s="49"/>
      <c r="BH284" s="49"/>
      <c r="BI284" s="53" t="s">
        <v>1673</v>
      </c>
      <c r="BJ284" s="54">
        <v>46050</v>
      </c>
      <c r="BK284" s="54" t="s">
        <v>354</v>
      </c>
      <c r="BL284" s="54">
        <v>46043</v>
      </c>
      <c r="BM284" s="44">
        <v>46065</v>
      </c>
      <c r="BN284" s="44">
        <v>46367</v>
      </c>
      <c r="BO284" s="55" t="s">
        <v>131</v>
      </c>
      <c r="BP284" s="56" t="s">
        <v>101</v>
      </c>
      <c r="BQ284" s="57">
        <v>20266820001213</v>
      </c>
      <c r="BR284" s="56">
        <v>3</v>
      </c>
    </row>
    <row r="285" spans="1:70" ht="51" customHeight="1" x14ac:dyDescent="0.2">
      <c r="A285">
        <v>281</v>
      </c>
      <c r="B285" s="40" t="s">
        <v>1677</v>
      </c>
      <c r="C285" s="40" t="s">
        <v>1667</v>
      </c>
      <c r="D285" s="44">
        <v>46041</v>
      </c>
      <c r="E285" s="59" t="s">
        <v>1668</v>
      </c>
      <c r="F285" s="49" t="s">
        <v>82</v>
      </c>
      <c r="G285" s="40" t="s">
        <v>83</v>
      </c>
      <c r="H285" s="40" t="s">
        <v>1678</v>
      </c>
      <c r="I285" s="40" t="s">
        <v>1670</v>
      </c>
      <c r="J285" s="40">
        <v>148266</v>
      </c>
      <c r="K285" s="40">
        <v>69056</v>
      </c>
      <c r="L285" s="40" t="s">
        <v>1679</v>
      </c>
      <c r="M285" s="40" t="s">
        <v>87</v>
      </c>
      <c r="N285" s="43">
        <v>4139514</v>
      </c>
      <c r="O285" s="40">
        <v>7</v>
      </c>
      <c r="P285" s="40"/>
      <c r="Q285" s="40"/>
      <c r="R285" s="40"/>
      <c r="S285" s="40"/>
      <c r="T285" s="40"/>
      <c r="U285" s="40"/>
      <c r="V285" s="40"/>
      <c r="W285" s="40"/>
      <c r="X285" s="40" t="s">
        <v>1672</v>
      </c>
      <c r="Y285" s="44">
        <v>46044</v>
      </c>
      <c r="Z285" s="44">
        <v>46064</v>
      </c>
      <c r="AA285" s="44">
        <v>46366</v>
      </c>
      <c r="AB285" s="40">
        <v>300</v>
      </c>
      <c r="AC285" s="45">
        <f t="shared" si="20"/>
        <v>10</v>
      </c>
      <c r="AD285" s="46">
        <v>44000000</v>
      </c>
      <c r="AE285" s="47">
        <f t="shared" si="21"/>
        <v>4400000</v>
      </c>
      <c r="AF285" s="48" t="s">
        <v>89</v>
      </c>
      <c r="AG285" s="49">
        <v>98</v>
      </c>
      <c r="AH285" s="44">
        <v>46028</v>
      </c>
      <c r="AI285" s="49">
        <v>760</v>
      </c>
      <c r="AJ285" s="44">
        <v>46055</v>
      </c>
      <c r="AK285" s="49" t="s">
        <v>729</v>
      </c>
      <c r="AL285" s="49" t="str">
        <f>IFERROR((VLOOKUP($AK285,[2]T_Datos!$B$3:$D$35,2,FALSE)),"Por favor diligenciar")</f>
        <v>Menos pobreza y más equidad en Rafael Uribe Uribe </v>
      </c>
      <c r="AM285" s="49" t="str">
        <f>IFERROR((VLOOKUP($AK285,[2]T_Datos!$B$3:$D$35,3,FALSE)),"Por favor diligenciar")</f>
        <v>O230117459920242256 </v>
      </c>
      <c r="AN285" s="49"/>
      <c r="AO285" s="49"/>
      <c r="AP285" s="44"/>
      <c r="AQ285" s="49"/>
      <c r="AR285" s="44"/>
      <c r="AS285" s="49"/>
      <c r="AT285" s="50"/>
      <c r="AU285" s="49"/>
      <c r="AV285" s="44"/>
      <c r="AW285" s="49"/>
      <c r="AX285" s="45">
        <f t="shared" si="22"/>
        <v>10</v>
      </c>
      <c r="AY285" s="45">
        <f t="shared" si="23"/>
        <v>300</v>
      </c>
      <c r="AZ285" s="51">
        <f t="shared" si="24"/>
        <v>44000000</v>
      </c>
      <c r="BA285" s="40" t="s">
        <v>129</v>
      </c>
      <c r="BB285" s="52" t="s">
        <v>727</v>
      </c>
      <c r="BC285" s="49" t="s">
        <v>730</v>
      </c>
      <c r="BD285" s="49" t="s">
        <v>94</v>
      </c>
      <c r="BE285" s="49" t="s">
        <v>95</v>
      </c>
      <c r="BF285" s="40" t="s">
        <v>731</v>
      </c>
      <c r="BG285" s="49"/>
      <c r="BH285" s="49"/>
      <c r="BI285" s="53" t="s">
        <v>1673</v>
      </c>
      <c r="BJ285" s="54">
        <v>46050</v>
      </c>
      <c r="BK285" s="54" t="s">
        <v>354</v>
      </c>
      <c r="BL285" s="54">
        <v>46044</v>
      </c>
      <c r="BM285" s="44">
        <v>46064</v>
      </c>
      <c r="BN285" s="44">
        <v>46366</v>
      </c>
      <c r="BO285" s="55" t="s">
        <v>131</v>
      </c>
      <c r="BP285" s="56" t="s">
        <v>101</v>
      </c>
      <c r="BQ285" s="57">
        <v>20266820001213</v>
      </c>
      <c r="BR285" s="56">
        <v>3</v>
      </c>
    </row>
    <row r="286" spans="1:70" ht="51" customHeight="1" x14ac:dyDescent="0.2">
      <c r="A286">
        <v>282</v>
      </c>
      <c r="B286" s="40" t="s">
        <v>1680</v>
      </c>
      <c r="C286" s="40" t="s">
        <v>1057</v>
      </c>
      <c r="D286" s="41">
        <v>46039</v>
      </c>
      <c r="E286" s="42" t="s">
        <v>1058</v>
      </c>
      <c r="F286" s="40" t="s">
        <v>82</v>
      </c>
      <c r="G286" s="40" t="s">
        <v>83</v>
      </c>
      <c r="H286" s="40" t="s">
        <v>1681</v>
      </c>
      <c r="I286" s="40" t="s">
        <v>1060</v>
      </c>
      <c r="J286" s="40">
        <v>148377</v>
      </c>
      <c r="K286" s="40">
        <v>68344</v>
      </c>
      <c r="L286" s="40" t="s">
        <v>1682</v>
      </c>
      <c r="M286" s="40" t="s">
        <v>87</v>
      </c>
      <c r="N286" s="43">
        <v>30309117</v>
      </c>
      <c r="O286" s="40">
        <v>0</v>
      </c>
      <c r="P286" s="40"/>
      <c r="Q286" s="40"/>
      <c r="R286" s="40"/>
      <c r="S286" s="40"/>
      <c r="T286" s="40"/>
      <c r="U286" s="40"/>
      <c r="V286" s="40"/>
      <c r="W286" s="40"/>
      <c r="X286" s="40" t="s">
        <v>1040</v>
      </c>
      <c r="Y286" s="44">
        <v>46041</v>
      </c>
      <c r="Z286" s="44">
        <v>46055</v>
      </c>
      <c r="AA286" s="44">
        <v>46235</v>
      </c>
      <c r="AB286" s="40">
        <v>180</v>
      </c>
      <c r="AC286" s="45">
        <f t="shared" si="20"/>
        <v>6</v>
      </c>
      <c r="AD286" s="46">
        <v>12876000</v>
      </c>
      <c r="AE286" s="47">
        <f t="shared" si="21"/>
        <v>2146000</v>
      </c>
      <c r="AF286" s="48" t="s">
        <v>89</v>
      </c>
      <c r="AG286" s="49">
        <v>134</v>
      </c>
      <c r="AH286" s="44">
        <v>46029</v>
      </c>
      <c r="AI286" s="49">
        <v>730</v>
      </c>
      <c r="AJ286" s="44">
        <v>46051</v>
      </c>
      <c r="AK286" s="49" t="s">
        <v>90</v>
      </c>
      <c r="AL286" s="49" t="str">
        <f>IFERROR((VLOOKUP($AK286,[2]T_Datos!$B$3:$D$35,2,FALSE)),"Por favor diligenciar")</f>
        <v>Gestión pública local y gobierno confiable en Rafael Uribe Uribe </v>
      </c>
      <c r="AM286" s="49" t="str">
        <f>IFERROR((VLOOKUP($AK286,[2]T_Datos!$B$3:$D$35,3,FALSE)),"Por favor diligenciar")</f>
        <v>O230117459920242775 </v>
      </c>
      <c r="AN286" s="49"/>
      <c r="AO286" s="49"/>
      <c r="AP286" s="44"/>
      <c r="AQ286" s="49"/>
      <c r="AR286" s="44"/>
      <c r="AS286" s="49"/>
      <c r="AT286" s="50"/>
      <c r="AU286" s="49"/>
      <c r="AV286" s="44"/>
      <c r="AW286" s="49"/>
      <c r="AX286" s="45">
        <f t="shared" si="22"/>
        <v>6</v>
      </c>
      <c r="AY286" s="45">
        <f t="shared" si="23"/>
        <v>180</v>
      </c>
      <c r="AZ286" s="51">
        <f t="shared" si="24"/>
        <v>12876000</v>
      </c>
      <c r="BA286" s="40" t="s">
        <v>129</v>
      </c>
      <c r="BB286" s="52" t="s">
        <v>798</v>
      </c>
      <c r="BC286" s="49" t="s">
        <v>789</v>
      </c>
      <c r="BD286" s="49" t="s">
        <v>94</v>
      </c>
      <c r="BE286" s="49" t="s">
        <v>95</v>
      </c>
      <c r="BF286" s="40" t="s">
        <v>537</v>
      </c>
      <c r="BG286" s="49"/>
      <c r="BH286" s="49"/>
      <c r="BI286" s="53" t="s">
        <v>1062</v>
      </c>
      <c r="BJ286" s="54">
        <v>46052</v>
      </c>
      <c r="BK286" s="54" t="s">
        <v>99</v>
      </c>
      <c r="BL286" s="54">
        <v>46042</v>
      </c>
      <c r="BM286" s="44">
        <v>46055</v>
      </c>
      <c r="BN286" s="44">
        <v>46235</v>
      </c>
      <c r="BO286" s="55" t="s">
        <v>362</v>
      </c>
      <c r="BP286" s="56" t="s">
        <v>101</v>
      </c>
      <c r="BQ286" s="57">
        <v>20266820001553</v>
      </c>
      <c r="BR286" s="56">
        <v>1</v>
      </c>
    </row>
    <row r="287" spans="1:70" ht="51" customHeight="1" x14ac:dyDescent="0.2">
      <c r="A287" s="107">
        <v>283</v>
      </c>
      <c r="B287" s="40" t="s">
        <v>1683</v>
      </c>
      <c r="C287" s="40" t="s">
        <v>1684</v>
      </c>
      <c r="D287" s="41">
        <v>46041</v>
      </c>
      <c r="E287" s="42" t="s">
        <v>1685</v>
      </c>
      <c r="F287" s="49" t="s">
        <v>82</v>
      </c>
      <c r="G287" s="40" t="s">
        <v>83</v>
      </c>
      <c r="H287" s="40" t="s">
        <v>1686</v>
      </c>
      <c r="I287" s="40" t="s">
        <v>1687</v>
      </c>
      <c r="J287" s="40">
        <v>145990</v>
      </c>
      <c r="K287" s="40">
        <v>68371</v>
      </c>
      <c r="L287" s="40" t="s">
        <v>1688</v>
      </c>
      <c r="M287" s="40" t="s">
        <v>87</v>
      </c>
      <c r="N287" s="43">
        <v>80245347</v>
      </c>
      <c r="O287" s="40">
        <v>3</v>
      </c>
      <c r="P287" s="40"/>
      <c r="Q287" s="40"/>
      <c r="R287" s="40"/>
      <c r="S287" s="40"/>
      <c r="T287" s="40"/>
      <c r="U287" s="40"/>
      <c r="V287" s="40"/>
      <c r="W287" s="40"/>
      <c r="X287" s="40" t="s">
        <v>1689</v>
      </c>
      <c r="Y287" s="44">
        <v>46041</v>
      </c>
      <c r="Z287" s="44">
        <v>46050</v>
      </c>
      <c r="AA287" s="44">
        <v>46230</v>
      </c>
      <c r="AB287" s="40">
        <v>180</v>
      </c>
      <c r="AC287" s="45">
        <f t="shared" si="20"/>
        <v>6</v>
      </c>
      <c r="AD287" s="46">
        <v>39000000</v>
      </c>
      <c r="AE287" s="47">
        <f t="shared" si="21"/>
        <v>6500000</v>
      </c>
      <c r="AF287" s="48" t="s">
        <v>89</v>
      </c>
      <c r="AG287" s="49">
        <v>173</v>
      </c>
      <c r="AH287" s="44">
        <v>46030</v>
      </c>
      <c r="AI287" s="49">
        <v>176</v>
      </c>
      <c r="AJ287" s="44">
        <v>46044</v>
      </c>
      <c r="AK287" s="49" t="s">
        <v>1529</v>
      </c>
      <c r="AL287" s="49" t="str">
        <f>IFERROR((VLOOKUP($AK287,[2]T_Datos!$B$3:$D$35,2,FALSE)),"Por favor diligenciar")</f>
        <v>Rafael Uribe Uribe deportiva, recreativa y con bienestar </v>
      </c>
      <c r="AM287" s="49" t="str">
        <f>IFERROR((VLOOKUP($AK287,[2]T_Datos!$B$3:$D$35,3,FALSE)),"Por favor diligenciar")</f>
        <v>O230117459920242795 </v>
      </c>
      <c r="AN287" s="49"/>
      <c r="AO287" s="49"/>
      <c r="AP287" s="44"/>
      <c r="AQ287" s="49"/>
      <c r="AR287" s="44"/>
      <c r="AS287" s="49"/>
      <c r="AT287" s="50"/>
      <c r="AU287" s="49"/>
      <c r="AV287" s="44"/>
      <c r="AW287" s="49"/>
      <c r="AX287" s="45">
        <f t="shared" si="22"/>
        <v>6</v>
      </c>
      <c r="AY287" s="45">
        <f t="shared" si="23"/>
        <v>180</v>
      </c>
      <c r="AZ287" s="51">
        <f t="shared" si="24"/>
        <v>39000000</v>
      </c>
      <c r="BA287" s="40" t="s">
        <v>91</v>
      </c>
      <c r="BB287" s="52" t="s">
        <v>1690</v>
      </c>
      <c r="BC287" s="49" t="s">
        <v>1691</v>
      </c>
      <c r="BD287" s="49" t="s">
        <v>94</v>
      </c>
      <c r="BE287" s="49" t="s">
        <v>95</v>
      </c>
      <c r="BF287" s="40" t="s">
        <v>1692</v>
      </c>
      <c r="BG287" s="49"/>
      <c r="BH287" s="49"/>
      <c r="BI287" s="53" t="s">
        <v>1693</v>
      </c>
      <c r="BJ287" s="54">
        <v>46048</v>
      </c>
      <c r="BK287" s="54" t="s">
        <v>416</v>
      </c>
      <c r="BL287" s="54">
        <v>46042</v>
      </c>
      <c r="BM287" s="44">
        <v>46050</v>
      </c>
      <c r="BN287" s="44">
        <v>46230</v>
      </c>
      <c r="BO287" s="55" t="s">
        <v>100</v>
      </c>
      <c r="BP287" s="56" t="s">
        <v>101</v>
      </c>
      <c r="BQ287" s="57">
        <v>20266820001093</v>
      </c>
      <c r="BR287" s="56">
        <v>5</v>
      </c>
    </row>
    <row r="288" spans="1:70" ht="51" customHeight="1" x14ac:dyDescent="0.2">
      <c r="A288">
        <v>284</v>
      </c>
      <c r="B288" s="40" t="s">
        <v>1694</v>
      </c>
      <c r="C288" s="40" t="s">
        <v>1695</v>
      </c>
      <c r="D288" s="41">
        <v>46042</v>
      </c>
      <c r="E288" s="42" t="s">
        <v>1696</v>
      </c>
      <c r="F288" s="49" t="s">
        <v>82</v>
      </c>
      <c r="G288" s="40" t="s">
        <v>83</v>
      </c>
      <c r="H288" s="40" t="s">
        <v>1697</v>
      </c>
      <c r="I288" s="40" t="s">
        <v>1698</v>
      </c>
      <c r="J288" s="40">
        <v>145989</v>
      </c>
      <c r="K288" s="40">
        <v>68372</v>
      </c>
      <c r="L288" s="40" t="s">
        <v>1699</v>
      </c>
      <c r="M288" s="40" t="s">
        <v>87</v>
      </c>
      <c r="N288" s="43">
        <v>1015427370</v>
      </c>
      <c r="O288" s="40">
        <v>1</v>
      </c>
      <c r="P288" s="40"/>
      <c r="Q288" s="40"/>
      <c r="R288" s="40"/>
      <c r="S288" s="40"/>
      <c r="T288" s="40"/>
      <c r="U288" s="40"/>
      <c r="V288" s="40"/>
      <c r="W288" s="40"/>
      <c r="X288" s="40" t="s">
        <v>1700</v>
      </c>
      <c r="Y288" s="44">
        <v>46044</v>
      </c>
      <c r="Z288" s="44">
        <v>46085</v>
      </c>
      <c r="AA288" s="44">
        <v>46329</v>
      </c>
      <c r="AB288" s="40">
        <v>240</v>
      </c>
      <c r="AC288" s="45">
        <f t="shared" si="20"/>
        <v>8</v>
      </c>
      <c r="AD288" s="46">
        <v>60800000</v>
      </c>
      <c r="AE288" s="47">
        <f t="shared" si="21"/>
        <v>7600000</v>
      </c>
      <c r="AF288" s="48" t="s">
        <v>89</v>
      </c>
      <c r="AG288" s="49">
        <v>172</v>
      </c>
      <c r="AH288" s="44">
        <v>46030</v>
      </c>
      <c r="AI288" s="49">
        <v>1073</v>
      </c>
      <c r="AJ288" s="44">
        <v>46056</v>
      </c>
      <c r="AK288" s="49" t="s">
        <v>90</v>
      </c>
      <c r="AL288" s="49" t="str">
        <f>IFERROR((VLOOKUP($AK288,[2]T_Datos!$B$3:$D$35,2,FALSE)),"Por favor diligenciar")</f>
        <v>Gestión pública local y gobierno confiable en Rafael Uribe Uribe </v>
      </c>
      <c r="AM288" s="49" t="str">
        <f>IFERROR((VLOOKUP($AK288,[2]T_Datos!$B$3:$D$35,3,FALSE)),"Por favor diligenciar")</f>
        <v>O230117459920242775 </v>
      </c>
      <c r="AN288" s="49"/>
      <c r="AO288" s="49"/>
      <c r="AP288" s="44"/>
      <c r="AQ288" s="49"/>
      <c r="AR288" s="44"/>
      <c r="AS288" s="49"/>
      <c r="AT288" s="50"/>
      <c r="AU288" s="49"/>
      <c r="AV288" s="44"/>
      <c r="AW288" s="49"/>
      <c r="AX288" s="45">
        <f t="shared" si="22"/>
        <v>8</v>
      </c>
      <c r="AY288" s="45">
        <f t="shared" si="23"/>
        <v>240</v>
      </c>
      <c r="AZ288" s="51">
        <f t="shared" si="24"/>
        <v>60800000</v>
      </c>
      <c r="BA288" s="40" t="s">
        <v>91</v>
      </c>
      <c r="BB288" s="52" t="s">
        <v>242</v>
      </c>
      <c r="BC288" s="49" t="s">
        <v>1701</v>
      </c>
      <c r="BD288" s="49" t="s">
        <v>94</v>
      </c>
      <c r="BE288" s="49" t="s">
        <v>95</v>
      </c>
      <c r="BF288" s="40" t="s">
        <v>1692</v>
      </c>
      <c r="BG288" s="49"/>
      <c r="BH288" s="49"/>
      <c r="BI288" s="53" t="s">
        <v>1702</v>
      </c>
      <c r="BJ288" s="54">
        <v>46083</v>
      </c>
      <c r="BK288" s="54" t="s">
        <v>416</v>
      </c>
      <c r="BL288" s="54">
        <v>46085</v>
      </c>
      <c r="BM288" s="44">
        <v>46085</v>
      </c>
      <c r="BN288" s="44">
        <v>46329</v>
      </c>
      <c r="BO288" s="55" t="s">
        <v>100</v>
      </c>
      <c r="BP288" s="56" t="s">
        <v>101</v>
      </c>
      <c r="BQ288" s="57">
        <v>20266820001203</v>
      </c>
      <c r="BR288" s="56">
        <v>5</v>
      </c>
    </row>
    <row r="289" spans="1:72" ht="51" customHeight="1" x14ac:dyDescent="0.2">
      <c r="A289">
        <v>285</v>
      </c>
      <c r="B289" s="40" t="s">
        <v>1703</v>
      </c>
      <c r="C289" s="40" t="s">
        <v>1704</v>
      </c>
      <c r="D289" s="41">
        <v>46041</v>
      </c>
      <c r="E289" s="42" t="s">
        <v>1705</v>
      </c>
      <c r="F289" s="49" t="s">
        <v>82</v>
      </c>
      <c r="G289" s="40" t="s">
        <v>83</v>
      </c>
      <c r="H289" s="40" t="s">
        <v>1706</v>
      </c>
      <c r="I289" s="40" t="s">
        <v>1707</v>
      </c>
      <c r="J289" s="40">
        <v>148269</v>
      </c>
      <c r="K289" s="40">
        <v>70213</v>
      </c>
      <c r="L289" s="40" t="s">
        <v>1708</v>
      </c>
      <c r="M289" s="40" t="s">
        <v>87</v>
      </c>
      <c r="N289" s="43">
        <v>1018457673</v>
      </c>
      <c r="O289" s="40">
        <v>5</v>
      </c>
      <c r="P289" s="40"/>
      <c r="Q289" s="40"/>
      <c r="R289" s="40"/>
      <c r="S289" s="40"/>
      <c r="T289" s="40"/>
      <c r="U289" s="40"/>
      <c r="V289" s="40"/>
      <c r="W289" s="40"/>
      <c r="X289" s="40" t="s">
        <v>1709</v>
      </c>
      <c r="Y289" s="44">
        <v>46041</v>
      </c>
      <c r="Z289" s="44">
        <v>46070</v>
      </c>
      <c r="AA289" s="44">
        <v>46250</v>
      </c>
      <c r="AB289" s="40">
        <v>180</v>
      </c>
      <c r="AC289" s="45">
        <f t="shared" si="20"/>
        <v>6</v>
      </c>
      <c r="AD289" s="46">
        <v>36600000</v>
      </c>
      <c r="AE289" s="47">
        <f t="shared" si="21"/>
        <v>6100000</v>
      </c>
      <c r="AF289" s="48" t="s">
        <v>89</v>
      </c>
      <c r="AG289" s="49">
        <v>801</v>
      </c>
      <c r="AH289" s="44">
        <v>46039</v>
      </c>
      <c r="AI289" s="49">
        <v>1183</v>
      </c>
      <c r="AJ289" s="44">
        <v>46064</v>
      </c>
      <c r="AK289" s="49" t="s">
        <v>90</v>
      </c>
      <c r="AL289" s="49" t="str">
        <f>IFERROR((VLOOKUP($AK289,[2]T_Datos!$B$3:$D$35,2,FALSE)),"Por favor diligenciar")</f>
        <v>Gestión pública local y gobierno confiable en Rafael Uribe Uribe </v>
      </c>
      <c r="AM289" s="49" t="str">
        <f>IFERROR((VLOOKUP($AK289,[2]T_Datos!$B$3:$D$35,3,FALSE)),"Por favor diligenciar")</f>
        <v>O230117459920242775 </v>
      </c>
      <c r="AN289" s="49"/>
      <c r="AO289" s="49"/>
      <c r="AP289" s="44"/>
      <c r="AQ289" s="49"/>
      <c r="AR289" s="44"/>
      <c r="AS289" s="49"/>
      <c r="AT289" s="50"/>
      <c r="AU289" s="49"/>
      <c r="AV289" s="44"/>
      <c r="AW289" s="49"/>
      <c r="AX289" s="45">
        <f t="shared" si="22"/>
        <v>6</v>
      </c>
      <c r="AY289" s="45">
        <f t="shared" si="23"/>
        <v>180</v>
      </c>
      <c r="AZ289" s="51">
        <f t="shared" si="24"/>
        <v>36600000</v>
      </c>
      <c r="BA289" s="40" t="s">
        <v>91</v>
      </c>
      <c r="BB289" s="52" t="s">
        <v>993</v>
      </c>
      <c r="BC289" s="49" t="s">
        <v>994</v>
      </c>
      <c r="BD289" s="49" t="s">
        <v>525</v>
      </c>
      <c r="BE289" s="49" t="s">
        <v>95</v>
      </c>
      <c r="BF289" s="40" t="s">
        <v>156</v>
      </c>
      <c r="BG289" s="49" t="s">
        <v>1710</v>
      </c>
      <c r="BH289" s="49">
        <v>20</v>
      </c>
      <c r="BI289" s="53" t="s">
        <v>1711</v>
      </c>
      <c r="BJ289" s="54">
        <v>46048</v>
      </c>
      <c r="BK289" s="54" t="s">
        <v>99</v>
      </c>
      <c r="BL289" s="54">
        <v>46042</v>
      </c>
      <c r="BM289" s="44">
        <v>46070</v>
      </c>
      <c r="BN289" s="44">
        <v>46250</v>
      </c>
      <c r="BO289" s="55" t="s">
        <v>100</v>
      </c>
      <c r="BP289" s="56" t="s">
        <v>158</v>
      </c>
      <c r="BQ289" s="57" t="s">
        <v>155</v>
      </c>
      <c r="BR289" s="56">
        <v>1</v>
      </c>
    </row>
    <row r="290" spans="1:72" ht="51" customHeight="1" x14ac:dyDescent="0.2">
      <c r="A290" s="107">
        <v>286</v>
      </c>
      <c r="B290" s="40" t="s">
        <v>1712</v>
      </c>
      <c r="C290" s="40" t="s">
        <v>1684</v>
      </c>
      <c r="D290" s="41">
        <v>46041</v>
      </c>
      <c r="E290" s="42" t="s">
        <v>1685</v>
      </c>
      <c r="F290" s="49" t="s">
        <v>82</v>
      </c>
      <c r="G290" s="40" t="s">
        <v>83</v>
      </c>
      <c r="H290" s="40" t="s">
        <v>1713</v>
      </c>
      <c r="I290" s="40" t="s">
        <v>1687</v>
      </c>
      <c r="J290" s="40">
        <v>145990</v>
      </c>
      <c r="K290" s="40">
        <v>68371</v>
      </c>
      <c r="L290" s="40" t="s">
        <v>1714</v>
      </c>
      <c r="M290" s="40" t="s">
        <v>87</v>
      </c>
      <c r="N290" s="43">
        <v>1030606751</v>
      </c>
      <c r="O290" s="40">
        <v>5</v>
      </c>
      <c r="P290" s="40"/>
      <c r="Q290" s="40"/>
      <c r="R290" s="40"/>
      <c r="S290" s="40"/>
      <c r="T290" s="40"/>
      <c r="U290" s="40"/>
      <c r="V290" s="40"/>
      <c r="W290" s="40"/>
      <c r="X290" s="40" t="s">
        <v>1689</v>
      </c>
      <c r="Y290" s="44">
        <v>46042</v>
      </c>
      <c r="Z290" s="44">
        <v>46112</v>
      </c>
      <c r="AA290" s="44">
        <v>46295</v>
      </c>
      <c r="AB290" s="40">
        <v>180</v>
      </c>
      <c r="AC290" s="45">
        <f t="shared" si="20"/>
        <v>6</v>
      </c>
      <c r="AD290" s="46">
        <v>39000000</v>
      </c>
      <c r="AE290" s="47">
        <f t="shared" si="21"/>
        <v>6500000</v>
      </c>
      <c r="AF290" s="48" t="s">
        <v>89</v>
      </c>
      <c r="AG290" s="49">
        <v>173</v>
      </c>
      <c r="AH290" s="44">
        <v>46030</v>
      </c>
      <c r="AI290" s="49">
        <v>272</v>
      </c>
      <c r="AJ290" s="44">
        <v>46049</v>
      </c>
      <c r="AK290" s="49" t="s">
        <v>1529</v>
      </c>
      <c r="AL290" s="49" t="str">
        <f>IFERROR((VLOOKUP($AK290,[2]T_Datos!$B$3:$D$35,2,FALSE)),"Por favor diligenciar")</f>
        <v>Rafael Uribe Uribe deportiva, recreativa y con bienestar </v>
      </c>
      <c r="AM290" s="49" t="str">
        <f>IFERROR((VLOOKUP($AK290,[2]T_Datos!$B$3:$D$35,3,FALSE)),"Por favor diligenciar")</f>
        <v>O230117459920242795 </v>
      </c>
      <c r="AN290" s="49"/>
      <c r="AO290" s="49"/>
      <c r="AP290" s="44"/>
      <c r="AQ290" s="49"/>
      <c r="AR290" s="44"/>
      <c r="AS290" s="49"/>
      <c r="AT290" s="50"/>
      <c r="AU290" s="49"/>
      <c r="AV290" s="44"/>
      <c r="AW290" s="49"/>
      <c r="AX290" s="45">
        <f t="shared" si="22"/>
        <v>6</v>
      </c>
      <c r="AY290" s="45">
        <f t="shared" si="23"/>
        <v>180</v>
      </c>
      <c r="AZ290" s="51">
        <f t="shared" si="24"/>
        <v>39000000</v>
      </c>
      <c r="BA290" s="40" t="s">
        <v>91</v>
      </c>
      <c r="BB290" s="52" t="s">
        <v>1690</v>
      </c>
      <c r="BC290" s="49" t="s">
        <v>1691</v>
      </c>
      <c r="BD290" s="49" t="s">
        <v>94</v>
      </c>
      <c r="BE290" s="49" t="s">
        <v>95</v>
      </c>
      <c r="BF290" s="40" t="s">
        <v>1692</v>
      </c>
      <c r="BG290" s="49"/>
      <c r="BH290" s="49"/>
      <c r="BI290" s="53" t="s">
        <v>1693</v>
      </c>
      <c r="BJ290" s="54">
        <v>46111</v>
      </c>
      <c r="BK290" s="54" t="s">
        <v>416</v>
      </c>
      <c r="BL290" s="54">
        <v>46044</v>
      </c>
      <c r="BM290" s="44">
        <v>46112</v>
      </c>
      <c r="BN290" s="44">
        <v>46295</v>
      </c>
      <c r="BO290" s="55" t="s">
        <v>100</v>
      </c>
      <c r="BP290" s="56" t="s">
        <v>101</v>
      </c>
      <c r="BQ290" s="57">
        <v>20266820001093</v>
      </c>
      <c r="BR290" s="56">
        <v>5</v>
      </c>
    </row>
    <row r="291" spans="1:72" ht="51" customHeight="1" x14ac:dyDescent="0.2">
      <c r="A291">
        <v>287</v>
      </c>
      <c r="B291" s="40" t="s">
        <v>1715</v>
      </c>
      <c r="C291" s="40" t="s">
        <v>997</v>
      </c>
      <c r="D291" s="44">
        <v>46039</v>
      </c>
      <c r="E291" s="59" t="s">
        <v>998</v>
      </c>
      <c r="F291" s="49" t="s">
        <v>82</v>
      </c>
      <c r="G291" s="40" t="s">
        <v>83</v>
      </c>
      <c r="H291" s="40" t="s">
        <v>1716</v>
      </c>
      <c r="I291" s="40" t="s">
        <v>1000</v>
      </c>
      <c r="J291" s="40">
        <v>147753</v>
      </c>
      <c r="K291" s="40">
        <v>68376</v>
      </c>
      <c r="L291" s="40" t="s">
        <v>1717</v>
      </c>
      <c r="M291" s="40" t="s">
        <v>87</v>
      </c>
      <c r="N291" s="43">
        <v>1193561258</v>
      </c>
      <c r="O291" s="40">
        <v>1</v>
      </c>
      <c r="P291" s="40"/>
      <c r="Q291" s="40"/>
      <c r="R291" s="40"/>
      <c r="S291" s="40"/>
      <c r="T291" s="40"/>
      <c r="U291" s="40"/>
      <c r="V291" s="40"/>
      <c r="W291" s="40"/>
      <c r="X291" s="40" t="s">
        <v>1003</v>
      </c>
      <c r="Y291" s="44">
        <v>46042</v>
      </c>
      <c r="Z291" s="44">
        <v>46133</v>
      </c>
      <c r="AA291" s="44">
        <v>46315</v>
      </c>
      <c r="AB291" s="40">
        <v>180</v>
      </c>
      <c r="AC291" s="45">
        <f t="shared" si="20"/>
        <v>6</v>
      </c>
      <c r="AD291" s="46">
        <v>12876000</v>
      </c>
      <c r="AE291" s="47">
        <f t="shared" si="21"/>
        <v>2146000</v>
      </c>
      <c r="AF291" s="48" t="s">
        <v>89</v>
      </c>
      <c r="AG291" s="49">
        <v>102</v>
      </c>
      <c r="AH291" s="44">
        <v>46028</v>
      </c>
      <c r="AI291" s="49">
        <v>1295</v>
      </c>
      <c r="AJ291" s="44">
        <v>46066</v>
      </c>
      <c r="AK291" s="49" t="s">
        <v>90</v>
      </c>
      <c r="AL291" s="49" t="str">
        <f>IFERROR((VLOOKUP($AK291,[2]T_Datos!$B$3:$D$35,2,FALSE)),"Por favor diligenciar")</f>
        <v>Gestión pública local y gobierno confiable en Rafael Uribe Uribe </v>
      </c>
      <c r="AM291" s="49" t="str">
        <f>IFERROR((VLOOKUP($AK291,[2]T_Datos!$B$3:$D$35,3,FALSE)),"Por favor diligenciar")</f>
        <v>O230117459920242775 </v>
      </c>
      <c r="AN291" s="49"/>
      <c r="AO291" s="49"/>
      <c r="AP291" s="44"/>
      <c r="AQ291" s="49"/>
      <c r="AR291" s="44"/>
      <c r="AS291" s="49"/>
      <c r="AT291" s="50"/>
      <c r="AU291" s="49"/>
      <c r="AV291" s="44"/>
      <c r="AW291" s="49"/>
      <c r="AX291" s="45">
        <f t="shared" si="22"/>
        <v>6</v>
      </c>
      <c r="AY291" s="45">
        <f t="shared" si="23"/>
        <v>180</v>
      </c>
      <c r="AZ291" s="51">
        <f t="shared" si="24"/>
        <v>12876000</v>
      </c>
      <c r="BA291" s="40" t="s">
        <v>129</v>
      </c>
      <c r="BB291" s="52" t="s">
        <v>240</v>
      </c>
      <c r="BC291" s="49" t="s">
        <v>243</v>
      </c>
      <c r="BD291" s="49" t="s">
        <v>94</v>
      </c>
      <c r="BE291" s="49" t="s">
        <v>95</v>
      </c>
      <c r="BF291" s="40" t="s">
        <v>244</v>
      </c>
      <c r="BG291" s="49"/>
      <c r="BH291" s="49"/>
      <c r="BI291" s="53" t="s">
        <v>1004</v>
      </c>
      <c r="BJ291" s="54">
        <v>46189</v>
      </c>
      <c r="BK291" s="54" t="s">
        <v>416</v>
      </c>
      <c r="BL291" s="54">
        <v>46048</v>
      </c>
      <c r="BM291" s="44">
        <v>46133</v>
      </c>
      <c r="BN291" s="44">
        <v>46315</v>
      </c>
      <c r="BO291" s="55" t="s">
        <v>362</v>
      </c>
      <c r="BP291" s="56" t="s">
        <v>101</v>
      </c>
      <c r="BQ291" s="57">
        <v>20266820001193</v>
      </c>
      <c r="BR291" s="56">
        <v>5</v>
      </c>
    </row>
    <row r="292" spans="1:72" ht="51" customHeight="1" x14ac:dyDescent="0.2">
      <c r="A292">
        <v>288</v>
      </c>
      <c r="B292" s="40" t="s">
        <v>1718</v>
      </c>
      <c r="C292" s="40" t="s">
        <v>1523</v>
      </c>
      <c r="D292" s="41">
        <v>46040</v>
      </c>
      <c r="E292" s="42" t="s">
        <v>1524</v>
      </c>
      <c r="F292" s="40" t="s">
        <v>82</v>
      </c>
      <c r="G292" s="40" t="s">
        <v>83</v>
      </c>
      <c r="H292" s="40" t="s">
        <v>1719</v>
      </c>
      <c r="I292" s="40" t="s">
        <v>1526</v>
      </c>
      <c r="J292" s="40">
        <v>151262</v>
      </c>
      <c r="K292" s="40">
        <v>69040</v>
      </c>
      <c r="L292" s="40" t="s">
        <v>1720</v>
      </c>
      <c r="M292" s="40" t="s">
        <v>87</v>
      </c>
      <c r="N292" s="43">
        <v>1032499296</v>
      </c>
      <c r="O292" s="40">
        <v>2</v>
      </c>
      <c r="P292" s="40"/>
      <c r="Q292" s="40"/>
      <c r="R292" s="40"/>
      <c r="S292" s="40"/>
      <c r="T292" s="40"/>
      <c r="U292" s="40"/>
      <c r="V292" s="40"/>
      <c r="W292" s="40"/>
      <c r="X292" s="40" t="s">
        <v>1528</v>
      </c>
      <c r="Y292" s="44">
        <v>46042</v>
      </c>
      <c r="Z292" s="44">
        <v>46069</v>
      </c>
      <c r="AA292" s="44">
        <v>46249</v>
      </c>
      <c r="AB292" s="40">
        <v>180</v>
      </c>
      <c r="AC292" s="45">
        <f t="shared" si="20"/>
        <v>6</v>
      </c>
      <c r="AD292" s="46">
        <v>39000000</v>
      </c>
      <c r="AE292" s="47">
        <f t="shared" si="21"/>
        <v>6500000</v>
      </c>
      <c r="AF292" s="48" t="s">
        <v>89</v>
      </c>
      <c r="AG292" s="49">
        <v>101</v>
      </c>
      <c r="AH292" s="44">
        <v>46028</v>
      </c>
      <c r="AI292" s="49">
        <v>220</v>
      </c>
      <c r="AJ292" s="44">
        <v>46044</v>
      </c>
      <c r="AK292" s="49" t="s">
        <v>1529</v>
      </c>
      <c r="AL292" s="49" t="str">
        <f>IFERROR((VLOOKUP($AK292,[2]T_Datos!$B$3:$D$35,2,FALSE)),"Por favor diligenciar")</f>
        <v>Rafael Uribe Uribe deportiva, recreativa y con bienestar </v>
      </c>
      <c r="AM292" s="49" t="str">
        <f>IFERROR((VLOOKUP($AK292,[2]T_Datos!$B$3:$D$35,3,FALSE)),"Por favor diligenciar")</f>
        <v>O230117459920242795 </v>
      </c>
      <c r="AN292" s="49"/>
      <c r="AO292" s="49"/>
      <c r="AP292" s="44"/>
      <c r="AQ292" s="49"/>
      <c r="AR292" s="44"/>
      <c r="AS292" s="49"/>
      <c r="AT292" s="50"/>
      <c r="AU292" s="49"/>
      <c r="AV292" s="44"/>
      <c r="AW292" s="49"/>
      <c r="AX292" s="45">
        <f t="shared" si="22"/>
        <v>6</v>
      </c>
      <c r="AY292" s="45">
        <f t="shared" si="23"/>
        <v>180</v>
      </c>
      <c r="AZ292" s="51">
        <f t="shared" si="24"/>
        <v>39000000</v>
      </c>
      <c r="BA292" s="40" t="s">
        <v>91</v>
      </c>
      <c r="BB292" s="52" t="s">
        <v>1530</v>
      </c>
      <c r="BC292" s="49" t="s">
        <v>1531</v>
      </c>
      <c r="BD292" s="49" t="s">
        <v>94</v>
      </c>
      <c r="BE292" s="49" t="s">
        <v>95</v>
      </c>
      <c r="BF292" s="40" t="s">
        <v>1532</v>
      </c>
      <c r="BG292" s="49"/>
      <c r="BH292" s="49"/>
      <c r="BI292" s="53" t="s">
        <v>1533</v>
      </c>
      <c r="BJ292" s="54">
        <v>46069</v>
      </c>
      <c r="BK292" s="54" t="s">
        <v>416</v>
      </c>
      <c r="BL292" s="54">
        <v>46043</v>
      </c>
      <c r="BM292" s="44">
        <v>46069</v>
      </c>
      <c r="BN292" s="44">
        <v>46249</v>
      </c>
      <c r="BO292" s="55" t="s">
        <v>100</v>
      </c>
      <c r="BP292" s="56" t="s">
        <v>101</v>
      </c>
      <c r="BQ292" s="57">
        <v>20266820001273</v>
      </c>
      <c r="BR292" s="56">
        <v>5</v>
      </c>
    </row>
    <row r="293" spans="1:72" ht="51" customHeight="1" x14ac:dyDescent="0.2">
      <c r="A293" s="107">
        <v>289</v>
      </c>
      <c r="B293" s="40" t="s">
        <v>1721</v>
      </c>
      <c r="C293" s="40" t="s">
        <v>1523</v>
      </c>
      <c r="D293" s="41">
        <v>46040</v>
      </c>
      <c r="E293" s="42" t="s">
        <v>1524</v>
      </c>
      <c r="F293" s="40" t="s">
        <v>82</v>
      </c>
      <c r="G293" s="40" t="s">
        <v>83</v>
      </c>
      <c r="H293" s="40" t="s">
        <v>1722</v>
      </c>
      <c r="I293" s="40" t="s">
        <v>1526</v>
      </c>
      <c r="J293" s="40">
        <v>151262</v>
      </c>
      <c r="K293" s="40">
        <v>69040</v>
      </c>
      <c r="L293" s="40" t="s">
        <v>1723</v>
      </c>
      <c r="M293" s="40" t="s">
        <v>87</v>
      </c>
      <c r="N293" s="43">
        <v>1022425648</v>
      </c>
      <c r="O293" s="40">
        <v>8</v>
      </c>
      <c r="P293" s="40"/>
      <c r="Q293" s="40"/>
      <c r="R293" s="40"/>
      <c r="S293" s="40"/>
      <c r="T293" s="40"/>
      <c r="U293" s="40"/>
      <c r="V293" s="40"/>
      <c r="W293" s="40"/>
      <c r="X293" s="40" t="s">
        <v>1528</v>
      </c>
      <c r="Y293" s="44">
        <v>46041</v>
      </c>
      <c r="Z293" s="44">
        <v>46080</v>
      </c>
      <c r="AA293" s="44">
        <v>46260</v>
      </c>
      <c r="AB293" s="40">
        <v>180</v>
      </c>
      <c r="AC293" s="45">
        <f t="shared" si="20"/>
        <v>6</v>
      </c>
      <c r="AD293" s="46">
        <v>39000000</v>
      </c>
      <c r="AE293" s="47">
        <f t="shared" si="21"/>
        <v>6500000</v>
      </c>
      <c r="AF293" s="48" t="s">
        <v>89</v>
      </c>
      <c r="AG293" s="49">
        <v>101</v>
      </c>
      <c r="AH293" s="44">
        <v>46028</v>
      </c>
      <c r="AI293" s="49">
        <v>140</v>
      </c>
      <c r="AJ293" s="44">
        <v>46044</v>
      </c>
      <c r="AK293" s="49" t="s">
        <v>1529</v>
      </c>
      <c r="AL293" s="49" t="str">
        <f>IFERROR((VLOOKUP($AK293,[2]T_Datos!$B$3:$D$35,2,FALSE)),"Por favor diligenciar")</f>
        <v>Rafael Uribe Uribe deportiva, recreativa y con bienestar </v>
      </c>
      <c r="AM293" s="49" t="str">
        <f>IFERROR((VLOOKUP($AK293,[2]T_Datos!$B$3:$D$35,3,FALSE)),"Por favor diligenciar")</f>
        <v>O230117459920242795 </v>
      </c>
      <c r="AN293" s="49"/>
      <c r="AO293" s="49"/>
      <c r="AP293" s="44"/>
      <c r="AQ293" s="49"/>
      <c r="AR293" s="44"/>
      <c r="AS293" s="49"/>
      <c r="AT293" s="50"/>
      <c r="AU293" s="49"/>
      <c r="AV293" s="44"/>
      <c r="AW293" s="49"/>
      <c r="AX293" s="45">
        <f t="shared" si="22"/>
        <v>6</v>
      </c>
      <c r="AY293" s="45">
        <f t="shared" si="23"/>
        <v>180</v>
      </c>
      <c r="AZ293" s="51">
        <f t="shared" si="24"/>
        <v>39000000</v>
      </c>
      <c r="BA293" s="40" t="s">
        <v>91</v>
      </c>
      <c r="BB293" s="52" t="s">
        <v>1530</v>
      </c>
      <c r="BC293" s="49" t="s">
        <v>1531</v>
      </c>
      <c r="BD293" s="49" t="s">
        <v>94</v>
      </c>
      <c r="BE293" s="49" t="s">
        <v>95</v>
      </c>
      <c r="BF293" s="40" t="s">
        <v>1532</v>
      </c>
      <c r="BG293" s="49"/>
      <c r="BH293" s="49"/>
      <c r="BI293" s="53" t="s">
        <v>1533</v>
      </c>
      <c r="BJ293" s="54">
        <v>46080</v>
      </c>
      <c r="BK293" s="54" t="s">
        <v>416</v>
      </c>
      <c r="BL293" s="54">
        <v>46043</v>
      </c>
      <c r="BM293" s="44">
        <v>46080</v>
      </c>
      <c r="BN293" s="44">
        <v>46260</v>
      </c>
      <c r="BO293" s="55" t="s">
        <v>100</v>
      </c>
      <c r="BP293" s="56" t="s">
        <v>101</v>
      </c>
      <c r="BQ293" s="57">
        <v>20266820001273</v>
      </c>
      <c r="BR293" s="56">
        <v>5</v>
      </c>
    </row>
    <row r="294" spans="1:72" ht="51" customHeight="1" x14ac:dyDescent="0.2">
      <c r="A294">
        <v>290</v>
      </c>
      <c r="B294" s="40" t="s">
        <v>1724</v>
      </c>
      <c r="C294" s="40" t="s">
        <v>1523</v>
      </c>
      <c r="D294" s="41">
        <v>46040</v>
      </c>
      <c r="E294" s="42" t="s">
        <v>1524</v>
      </c>
      <c r="F294" s="40" t="s">
        <v>82</v>
      </c>
      <c r="G294" s="40" t="s">
        <v>83</v>
      </c>
      <c r="H294" s="40" t="s">
        <v>1725</v>
      </c>
      <c r="I294" s="40" t="s">
        <v>1526</v>
      </c>
      <c r="J294" s="40">
        <v>151262</v>
      </c>
      <c r="K294" s="40">
        <v>69040</v>
      </c>
      <c r="L294" s="40" t="s">
        <v>1726</v>
      </c>
      <c r="M294" s="40" t="s">
        <v>87</v>
      </c>
      <c r="N294" s="43">
        <v>1000853503</v>
      </c>
      <c r="O294" s="40">
        <v>4</v>
      </c>
      <c r="P294" s="40"/>
      <c r="Q294" s="40"/>
      <c r="R294" s="40"/>
      <c r="S294" s="40"/>
      <c r="T294" s="40"/>
      <c r="U294" s="40"/>
      <c r="V294" s="40"/>
      <c r="W294" s="40"/>
      <c r="X294" s="40" t="s">
        <v>1528</v>
      </c>
      <c r="Y294" s="44">
        <v>46041</v>
      </c>
      <c r="Z294" s="44">
        <v>46083</v>
      </c>
      <c r="AA294" s="44">
        <v>46266</v>
      </c>
      <c r="AB294" s="40">
        <v>180</v>
      </c>
      <c r="AC294" s="45">
        <f t="shared" si="20"/>
        <v>6</v>
      </c>
      <c r="AD294" s="46">
        <v>39000000</v>
      </c>
      <c r="AE294" s="47">
        <f t="shared" si="21"/>
        <v>6500000</v>
      </c>
      <c r="AF294" s="48" t="s">
        <v>89</v>
      </c>
      <c r="AG294" s="49">
        <v>101</v>
      </c>
      <c r="AH294" s="44">
        <v>46028</v>
      </c>
      <c r="AI294" s="49">
        <v>139</v>
      </c>
      <c r="AJ294" s="44">
        <v>46044</v>
      </c>
      <c r="AK294" s="49" t="s">
        <v>1529</v>
      </c>
      <c r="AL294" s="49" t="str">
        <f>IFERROR((VLOOKUP($AK294,[2]T_Datos!$B$3:$D$35,2,FALSE)),"Por favor diligenciar")</f>
        <v>Rafael Uribe Uribe deportiva, recreativa y con bienestar </v>
      </c>
      <c r="AM294" s="49" t="str">
        <f>IFERROR((VLOOKUP($AK294,[2]T_Datos!$B$3:$D$35,3,FALSE)),"Por favor diligenciar")</f>
        <v>O230117459920242795 </v>
      </c>
      <c r="AN294" s="49"/>
      <c r="AO294" s="49"/>
      <c r="AP294" s="44"/>
      <c r="AQ294" s="49"/>
      <c r="AR294" s="44"/>
      <c r="AS294" s="49"/>
      <c r="AT294" s="50"/>
      <c r="AU294" s="49"/>
      <c r="AV294" s="44"/>
      <c r="AW294" s="49"/>
      <c r="AX294" s="45">
        <f t="shared" si="22"/>
        <v>6</v>
      </c>
      <c r="AY294" s="45">
        <f t="shared" si="23"/>
        <v>180</v>
      </c>
      <c r="AZ294" s="51">
        <f t="shared" si="24"/>
        <v>39000000</v>
      </c>
      <c r="BA294" s="40" t="s">
        <v>91</v>
      </c>
      <c r="BB294" s="52" t="s">
        <v>1530</v>
      </c>
      <c r="BC294" s="49" t="s">
        <v>1531</v>
      </c>
      <c r="BD294" s="49" t="s">
        <v>94</v>
      </c>
      <c r="BE294" s="49" t="s">
        <v>95</v>
      </c>
      <c r="BF294" s="40" t="s">
        <v>1532</v>
      </c>
      <c r="BG294" s="49"/>
      <c r="BH294" s="49"/>
      <c r="BI294" s="53" t="s">
        <v>1533</v>
      </c>
      <c r="BJ294" s="54">
        <v>46083</v>
      </c>
      <c r="BK294" s="54" t="s">
        <v>416</v>
      </c>
      <c r="BL294" s="54">
        <v>46043</v>
      </c>
      <c r="BM294" s="44">
        <v>46083</v>
      </c>
      <c r="BN294" s="44">
        <v>46266</v>
      </c>
      <c r="BO294" s="55" t="s">
        <v>100</v>
      </c>
      <c r="BP294" s="56" t="s">
        <v>101</v>
      </c>
      <c r="BQ294" s="57">
        <v>20266820001273</v>
      </c>
      <c r="BR294" s="56">
        <v>5</v>
      </c>
    </row>
    <row r="295" spans="1:72" ht="51" customHeight="1" x14ac:dyDescent="0.2">
      <c r="A295">
        <v>291</v>
      </c>
      <c r="B295" s="40" t="s">
        <v>1727</v>
      </c>
      <c r="C295" s="40" t="s">
        <v>1728</v>
      </c>
      <c r="D295" s="41">
        <v>46041</v>
      </c>
      <c r="E295" s="42" t="s">
        <v>1729</v>
      </c>
      <c r="F295" s="40" t="s">
        <v>82</v>
      </c>
      <c r="G295" s="40" t="s">
        <v>83</v>
      </c>
      <c r="H295" s="40" t="s">
        <v>1730</v>
      </c>
      <c r="I295" s="40" t="s">
        <v>1731</v>
      </c>
      <c r="J295" s="40">
        <v>145893</v>
      </c>
      <c r="K295" s="40">
        <v>66412</v>
      </c>
      <c r="L295" s="40" t="s">
        <v>1732</v>
      </c>
      <c r="M295" s="40" t="s">
        <v>87</v>
      </c>
      <c r="N295" s="43">
        <v>1013688683</v>
      </c>
      <c r="O295" s="40">
        <v>1</v>
      </c>
      <c r="P295" s="40"/>
      <c r="Q295" s="40"/>
      <c r="R295" s="40"/>
      <c r="S295" s="40"/>
      <c r="T295" s="40"/>
      <c r="U295" s="40"/>
      <c r="V295" s="40"/>
      <c r="W295" s="40"/>
      <c r="X295" s="40" t="s">
        <v>1733</v>
      </c>
      <c r="Y295" s="44">
        <v>46041</v>
      </c>
      <c r="Z295" s="44">
        <v>46050</v>
      </c>
      <c r="AA295" s="44">
        <v>46230</v>
      </c>
      <c r="AB295" s="40">
        <v>180</v>
      </c>
      <c r="AC295" s="45">
        <f t="shared" si="20"/>
        <v>6</v>
      </c>
      <c r="AD295" s="46">
        <v>25800000</v>
      </c>
      <c r="AE295" s="47">
        <f t="shared" si="21"/>
        <v>4300000</v>
      </c>
      <c r="AF295" s="48" t="s">
        <v>89</v>
      </c>
      <c r="AG295" s="49">
        <v>100</v>
      </c>
      <c r="AH295" s="44">
        <v>46028</v>
      </c>
      <c r="AI295" s="49">
        <v>314</v>
      </c>
      <c r="AJ295" s="44">
        <v>46049</v>
      </c>
      <c r="AK295" s="49" t="s">
        <v>90</v>
      </c>
      <c r="AL295" s="49" t="str">
        <f>IFERROR((VLOOKUP($AK295,[2]T_Datos!$B$3:$D$35,2,FALSE)),"Por favor diligenciar")</f>
        <v>Gestión pública local y gobierno confiable en Rafael Uribe Uribe </v>
      </c>
      <c r="AM295" s="49" t="str">
        <f>IFERROR((VLOOKUP($AK295,[2]T_Datos!$B$3:$D$35,3,FALSE)),"Por favor diligenciar")</f>
        <v>O230117459920242775 </v>
      </c>
      <c r="AN295" s="49"/>
      <c r="AO295" s="49"/>
      <c r="AP295" s="44"/>
      <c r="AQ295" s="49"/>
      <c r="AR295" s="44"/>
      <c r="AS295" s="49"/>
      <c r="AT295" s="50"/>
      <c r="AU295" s="49"/>
      <c r="AV295" s="44"/>
      <c r="AW295" s="49"/>
      <c r="AX295" s="45">
        <f t="shared" si="22"/>
        <v>6</v>
      </c>
      <c r="AY295" s="45">
        <f t="shared" si="23"/>
        <v>180</v>
      </c>
      <c r="AZ295" s="51">
        <f t="shared" si="24"/>
        <v>25800000</v>
      </c>
      <c r="BA295" s="40" t="s">
        <v>129</v>
      </c>
      <c r="BB295" s="52" t="s">
        <v>673</v>
      </c>
      <c r="BC295" s="49" t="s">
        <v>809</v>
      </c>
      <c r="BD295" s="49" t="s">
        <v>94</v>
      </c>
      <c r="BE295" s="49" t="s">
        <v>95</v>
      </c>
      <c r="BF295" s="40" t="s">
        <v>244</v>
      </c>
      <c r="BG295" s="49"/>
      <c r="BH295" s="49"/>
      <c r="BI295" s="53" t="s">
        <v>1734</v>
      </c>
      <c r="BJ295" s="54">
        <v>46049</v>
      </c>
      <c r="BK295" s="54" t="s">
        <v>99</v>
      </c>
      <c r="BL295" s="54">
        <v>46041</v>
      </c>
      <c r="BM295" s="44">
        <v>46050</v>
      </c>
      <c r="BN295" s="44">
        <v>46230</v>
      </c>
      <c r="BO295" s="55" t="s">
        <v>131</v>
      </c>
      <c r="BP295" s="56" t="s">
        <v>101</v>
      </c>
      <c r="BQ295" s="57">
        <v>20266820000833</v>
      </c>
      <c r="BR295" s="56">
        <v>1</v>
      </c>
    </row>
    <row r="296" spans="1:72" ht="51" customHeight="1" x14ac:dyDescent="0.2">
      <c r="A296" s="107">
        <v>292</v>
      </c>
      <c r="B296" s="40" t="s">
        <v>1735</v>
      </c>
      <c r="C296" s="40" t="s">
        <v>1728</v>
      </c>
      <c r="D296" s="41">
        <v>46041</v>
      </c>
      <c r="E296" s="42" t="s">
        <v>1729</v>
      </c>
      <c r="F296" s="40" t="s">
        <v>82</v>
      </c>
      <c r="G296" s="40" t="s">
        <v>83</v>
      </c>
      <c r="H296" s="40" t="s">
        <v>1736</v>
      </c>
      <c r="I296" s="40" t="s">
        <v>1731</v>
      </c>
      <c r="J296" s="40">
        <v>145893</v>
      </c>
      <c r="K296" s="40">
        <v>66412</v>
      </c>
      <c r="L296" s="40" t="s">
        <v>1737</v>
      </c>
      <c r="M296" s="40" t="s">
        <v>87</v>
      </c>
      <c r="N296" s="43">
        <v>1016109867</v>
      </c>
      <c r="O296" s="40">
        <v>8</v>
      </c>
      <c r="P296" s="40"/>
      <c r="Q296" s="40"/>
      <c r="R296" s="40"/>
      <c r="S296" s="40"/>
      <c r="T296" s="40"/>
      <c r="U296" s="40"/>
      <c r="V296" s="40"/>
      <c r="W296" s="40"/>
      <c r="X296" s="40" t="s">
        <v>1733</v>
      </c>
      <c r="Y296" s="44">
        <v>46041</v>
      </c>
      <c r="Z296" s="44">
        <v>46050</v>
      </c>
      <c r="AA296" s="44">
        <v>46230</v>
      </c>
      <c r="AB296" s="40">
        <v>180</v>
      </c>
      <c r="AC296" s="45">
        <f t="shared" si="20"/>
        <v>6</v>
      </c>
      <c r="AD296" s="46">
        <v>25800000</v>
      </c>
      <c r="AE296" s="47">
        <f t="shared" si="21"/>
        <v>4300000</v>
      </c>
      <c r="AF296" s="48" t="s">
        <v>89</v>
      </c>
      <c r="AG296" s="49">
        <v>100</v>
      </c>
      <c r="AH296" s="44">
        <v>46028</v>
      </c>
      <c r="AI296" s="49">
        <v>257</v>
      </c>
      <c r="AJ296" s="44">
        <v>46046</v>
      </c>
      <c r="AK296" s="49" t="s">
        <v>90</v>
      </c>
      <c r="AL296" s="49" t="str">
        <f>IFERROR((VLOOKUP($AK296,[2]T_Datos!$B$3:$D$35,2,FALSE)),"Por favor diligenciar")</f>
        <v>Gestión pública local y gobierno confiable en Rafael Uribe Uribe </v>
      </c>
      <c r="AM296" s="49" t="str">
        <f>IFERROR((VLOOKUP($AK296,[2]T_Datos!$B$3:$D$35,3,FALSE)),"Por favor diligenciar")</f>
        <v>O230117459920242775 </v>
      </c>
      <c r="AN296" s="49"/>
      <c r="AO296" s="49"/>
      <c r="AP296" s="44"/>
      <c r="AQ296" s="49"/>
      <c r="AR296" s="44"/>
      <c r="AS296" s="49"/>
      <c r="AT296" s="50"/>
      <c r="AU296" s="49"/>
      <c r="AV296" s="44"/>
      <c r="AW296" s="49"/>
      <c r="AX296" s="45">
        <f t="shared" si="22"/>
        <v>6</v>
      </c>
      <c r="AY296" s="45">
        <f t="shared" si="23"/>
        <v>180</v>
      </c>
      <c r="AZ296" s="51">
        <f t="shared" si="24"/>
        <v>25800000</v>
      </c>
      <c r="BA296" s="40" t="s">
        <v>129</v>
      </c>
      <c r="BB296" s="52" t="s">
        <v>673</v>
      </c>
      <c r="BC296" s="49" t="s">
        <v>809</v>
      </c>
      <c r="BD296" s="49" t="s">
        <v>94</v>
      </c>
      <c r="BE296" s="49" t="s">
        <v>95</v>
      </c>
      <c r="BF296" s="40" t="s">
        <v>244</v>
      </c>
      <c r="BG296" s="49"/>
      <c r="BH296" s="49"/>
      <c r="BI296" s="53" t="s">
        <v>1734</v>
      </c>
      <c r="BJ296" s="54">
        <v>46049</v>
      </c>
      <c r="BK296" s="54" t="s">
        <v>99</v>
      </c>
      <c r="BL296" s="54">
        <v>46042</v>
      </c>
      <c r="BM296" s="44">
        <v>46050</v>
      </c>
      <c r="BN296" s="44">
        <v>46230</v>
      </c>
      <c r="BO296" s="55" t="s">
        <v>131</v>
      </c>
      <c r="BP296" s="56" t="s">
        <v>101</v>
      </c>
      <c r="BQ296" s="57">
        <v>20266820000833</v>
      </c>
      <c r="BR296" s="56">
        <v>1</v>
      </c>
    </row>
    <row r="297" spans="1:72" ht="51" customHeight="1" x14ac:dyDescent="0.2">
      <c r="A297">
        <v>293</v>
      </c>
      <c r="B297" s="40" t="s">
        <v>1738</v>
      </c>
      <c r="C297" s="40" t="s">
        <v>1739</v>
      </c>
      <c r="D297" s="44">
        <v>46042</v>
      </c>
      <c r="E297" s="59" t="s">
        <v>1740</v>
      </c>
      <c r="F297" s="49" t="s">
        <v>82</v>
      </c>
      <c r="G297" s="40" t="s">
        <v>83</v>
      </c>
      <c r="H297" s="49" t="s">
        <v>1741</v>
      </c>
      <c r="I297" s="40" t="s">
        <v>1742</v>
      </c>
      <c r="J297" s="40">
        <v>148449</v>
      </c>
      <c r="K297" s="40">
        <v>68331</v>
      </c>
      <c r="L297" s="40" t="s">
        <v>1743</v>
      </c>
      <c r="M297" s="40" t="s">
        <v>87</v>
      </c>
      <c r="N297" s="43">
        <v>1010204660</v>
      </c>
      <c r="O297" s="40">
        <v>5</v>
      </c>
      <c r="P297" s="40"/>
      <c r="Q297" s="40"/>
      <c r="R297" s="40"/>
      <c r="S297" s="40"/>
      <c r="T297" s="40"/>
      <c r="U297" s="40"/>
      <c r="V297" s="40"/>
      <c r="W297" s="40"/>
      <c r="X297" s="40" t="s">
        <v>1744</v>
      </c>
      <c r="Y297" s="44">
        <v>46043</v>
      </c>
      <c r="Z297" s="44">
        <v>46056</v>
      </c>
      <c r="AA297" s="44">
        <v>46389</v>
      </c>
      <c r="AB297" s="40">
        <v>330</v>
      </c>
      <c r="AC297" s="45">
        <f t="shared" si="20"/>
        <v>11</v>
      </c>
      <c r="AD297" s="46">
        <v>68200000</v>
      </c>
      <c r="AE297" s="47">
        <f t="shared" si="21"/>
        <v>6200000</v>
      </c>
      <c r="AF297" s="48" t="s">
        <v>89</v>
      </c>
      <c r="AG297" s="49">
        <v>155</v>
      </c>
      <c r="AH297" s="44">
        <v>46030</v>
      </c>
      <c r="AI297" s="49">
        <v>260</v>
      </c>
      <c r="AJ297" s="44">
        <v>46045</v>
      </c>
      <c r="AK297" s="49" t="s">
        <v>90</v>
      </c>
      <c r="AL297" s="49" t="str">
        <f>IFERROR((VLOOKUP($AK297,[2]T_Datos!$B$3:$D$35,2,FALSE)),"Por favor diligenciar")</f>
        <v>Gestión pública local y gobierno confiable en Rafael Uribe Uribe </v>
      </c>
      <c r="AM297" s="49" t="str">
        <f>IFERROR((VLOOKUP($AK297,[2]T_Datos!$B$3:$D$35,3,FALSE)),"Por favor diligenciar")</f>
        <v>O230117459920242775 </v>
      </c>
      <c r="AN297" s="49"/>
      <c r="AO297" s="49"/>
      <c r="AP297" s="44"/>
      <c r="AQ297" s="49"/>
      <c r="AR297" s="44"/>
      <c r="AS297" s="49"/>
      <c r="AT297" s="50"/>
      <c r="AU297" s="49"/>
      <c r="AV297" s="44"/>
      <c r="AW297" s="49"/>
      <c r="AX297" s="45">
        <f t="shared" si="22"/>
        <v>11</v>
      </c>
      <c r="AY297" s="45">
        <f t="shared" si="23"/>
        <v>330</v>
      </c>
      <c r="AZ297" s="51">
        <f t="shared" si="24"/>
        <v>68200000</v>
      </c>
      <c r="BA297" s="40" t="s">
        <v>91</v>
      </c>
      <c r="BB297" s="52" t="s">
        <v>1117</v>
      </c>
      <c r="BC297" s="49" t="s">
        <v>1108</v>
      </c>
      <c r="BD297" s="49" t="s">
        <v>94</v>
      </c>
      <c r="BE297" s="49" t="s">
        <v>95</v>
      </c>
      <c r="BF297" s="40" t="s">
        <v>317</v>
      </c>
      <c r="BG297" s="49"/>
      <c r="BH297" s="49"/>
      <c r="BI297" s="53" t="s">
        <v>1745</v>
      </c>
      <c r="BJ297" s="54">
        <v>46049</v>
      </c>
      <c r="BK297" s="54" t="s">
        <v>99</v>
      </c>
      <c r="BL297" s="54">
        <v>46044</v>
      </c>
      <c r="BM297" s="44">
        <v>46056</v>
      </c>
      <c r="BN297" s="44">
        <v>46389</v>
      </c>
      <c r="BO297" s="55" t="s">
        <v>100</v>
      </c>
      <c r="BP297" s="56" t="s">
        <v>101</v>
      </c>
      <c r="BQ297" s="57">
        <v>20266820000923</v>
      </c>
      <c r="BR297" s="56">
        <v>1</v>
      </c>
    </row>
    <row r="298" spans="1:72" ht="51" customHeight="1" x14ac:dyDescent="0.2">
      <c r="A298">
        <v>294</v>
      </c>
      <c r="B298" s="40" t="s">
        <v>1746</v>
      </c>
      <c r="C298" s="40" t="s">
        <v>1747</v>
      </c>
      <c r="D298" s="44">
        <v>46042</v>
      </c>
      <c r="E298" s="59" t="s">
        <v>1748</v>
      </c>
      <c r="F298" s="49" t="s">
        <v>82</v>
      </c>
      <c r="G298" s="40" t="s">
        <v>83</v>
      </c>
      <c r="H298" s="49" t="s">
        <v>1749</v>
      </c>
      <c r="I298" s="40" t="s">
        <v>1750</v>
      </c>
      <c r="J298" s="40">
        <v>148445</v>
      </c>
      <c r="K298" s="40">
        <v>68561</v>
      </c>
      <c r="L298" s="40" t="s">
        <v>1117</v>
      </c>
      <c r="M298" s="40" t="s">
        <v>87</v>
      </c>
      <c r="N298" s="43">
        <v>80913594</v>
      </c>
      <c r="O298" s="40">
        <v>2</v>
      </c>
      <c r="P298" s="40"/>
      <c r="Q298" s="40"/>
      <c r="R298" s="40"/>
      <c r="S298" s="40"/>
      <c r="T298" s="40"/>
      <c r="U298" s="40"/>
      <c r="V298" s="40"/>
      <c r="W298" s="40"/>
      <c r="X298" s="40" t="s">
        <v>1751</v>
      </c>
      <c r="Y298" s="44">
        <v>46042</v>
      </c>
      <c r="Z298" s="44">
        <v>46055</v>
      </c>
      <c r="AA298" s="44">
        <v>46388</v>
      </c>
      <c r="AB298" s="40">
        <v>330</v>
      </c>
      <c r="AC298" s="45">
        <f t="shared" si="20"/>
        <v>11</v>
      </c>
      <c r="AD298" s="46">
        <v>80300000</v>
      </c>
      <c r="AE298" s="47">
        <f t="shared" si="21"/>
        <v>7300000</v>
      </c>
      <c r="AF298" s="48" t="s">
        <v>89</v>
      </c>
      <c r="AG298" s="49">
        <v>143</v>
      </c>
      <c r="AH298" s="44">
        <v>46030</v>
      </c>
      <c r="AI298" s="49">
        <v>259</v>
      </c>
      <c r="AJ298" s="44">
        <v>46046</v>
      </c>
      <c r="AK298" s="49" t="s">
        <v>90</v>
      </c>
      <c r="AL298" s="49" t="str">
        <f>IFERROR((VLOOKUP($AK298,[2]T_Datos!$B$3:$D$35,2,FALSE)),"Por favor diligenciar")</f>
        <v>Gestión pública local y gobierno confiable en Rafael Uribe Uribe </v>
      </c>
      <c r="AM298" s="49" t="str">
        <f>IFERROR((VLOOKUP($AK298,[2]T_Datos!$B$3:$D$35,3,FALSE)),"Por favor diligenciar")</f>
        <v>O230117459920242775 </v>
      </c>
      <c r="AN298" s="49"/>
      <c r="AO298" s="49"/>
      <c r="AP298" s="44"/>
      <c r="AQ298" s="49"/>
      <c r="AR298" s="44"/>
      <c r="AS298" s="49"/>
      <c r="AT298" s="50"/>
      <c r="AU298" s="49"/>
      <c r="AV298" s="44"/>
      <c r="AW298" s="49"/>
      <c r="AX298" s="45">
        <f t="shared" si="22"/>
        <v>11</v>
      </c>
      <c r="AY298" s="45">
        <f t="shared" si="23"/>
        <v>330</v>
      </c>
      <c r="AZ298" s="51">
        <f t="shared" si="24"/>
        <v>80300000</v>
      </c>
      <c r="BA298" s="40" t="s">
        <v>91</v>
      </c>
      <c r="BB298" s="52" t="s">
        <v>1107</v>
      </c>
      <c r="BC298" s="49" t="s">
        <v>1108</v>
      </c>
      <c r="BD298" s="49" t="s">
        <v>94</v>
      </c>
      <c r="BE298" s="49" t="s">
        <v>95</v>
      </c>
      <c r="BF298" s="40" t="s">
        <v>317</v>
      </c>
      <c r="BG298" s="49"/>
      <c r="BH298" s="49"/>
      <c r="BI298" s="53" t="s">
        <v>1752</v>
      </c>
      <c r="BJ298" s="54">
        <v>46042</v>
      </c>
      <c r="BK298" s="54" t="s">
        <v>99</v>
      </c>
      <c r="BL298" s="54">
        <v>46043</v>
      </c>
      <c r="BM298" s="44">
        <v>46055</v>
      </c>
      <c r="BN298" s="44">
        <v>46388</v>
      </c>
      <c r="BO298" s="55" t="s">
        <v>100</v>
      </c>
      <c r="BP298" s="56" t="s">
        <v>101</v>
      </c>
      <c r="BQ298" s="57">
        <v>20266820001053</v>
      </c>
      <c r="BR298" s="56">
        <v>1</v>
      </c>
    </row>
    <row r="299" spans="1:72" ht="51" customHeight="1" x14ac:dyDescent="0.2">
      <c r="A299" s="107">
        <v>295</v>
      </c>
      <c r="B299" s="40" t="s">
        <v>1753</v>
      </c>
      <c r="C299" s="40" t="s">
        <v>1754</v>
      </c>
      <c r="D299" s="44">
        <v>46042</v>
      </c>
      <c r="E299" s="59" t="s">
        <v>1755</v>
      </c>
      <c r="F299" s="49" t="s">
        <v>82</v>
      </c>
      <c r="G299" s="40" t="s">
        <v>83</v>
      </c>
      <c r="H299" s="49" t="s">
        <v>1756</v>
      </c>
      <c r="I299" s="40" t="s">
        <v>1757</v>
      </c>
      <c r="J299" s="40">
        <v>145874</v>
      </c>
      <c r="K299" s="40">
        <v>65317</v>
      </c>
      <c r="L299" s="40" t="s">
        <v>1758</v>
      </c>
      <c r="M299" s="40" t="s">
        <v>87</v>
      </c>
      <c r="N299" s="43">
        <v>79635416</v>
      </c>
      <c r="O299" s="40">
        <v>3</v>
      </c>
      <c r="P299" s="40"/>
      <c r="Q299" s="40"/>
      <c r="R299" s="40"/>
      <c r="S299" s="40"/>
      <c r="T299" s="40"/>
      <c r="U299" s="40"/>
      <c r="V299" s="40"/>
      <c r="W299" s="40"/>
      <c r="X299" s="40" t="s">
        <v>1759</v>
      </c>
      <c r="Y299" s="44">
        <v>46043</v>
      </c>
      <c r="Z299" s="44">
        <v>46055</v>
      </c>
      <c r="AA299" s="44">
        <v>46235</v>
      </c>
      <c r="AB299" s="40">
        <v>180</v>
      </c>
      <c r="AC299" s="45">
        <f t="shared" si="20"/>
        <v>6</v>
      </c>
      <c r="AD299" s="46">
        <v>17856000</v>
      </c>
      <c r="AE299" s="47">
        <f t="shared" si="21"/>
        <v>2976000</v>
      </c>
      <c r="AF299" s="48" t="s">
        <v>89</v>
      </c>
      <c r="AG299" s="49">
        <v>115</v>
      </c>
      <c r="AH299" s="44">
        <v>46029</v>
      </c>
      <c r="AI299" s="49">
        <v>258</v>
      </c>
      <c r="AJ299" s="44">
        <v>46046</v>
      </c>
      <c r="AK299" s="49" t="s">
        <v>1248</v>
      </c>
      <c r="AL299" s="49" t="str">
        <f>IFERROR((VLOOKUP($AK299,[2]T_Datos!$B$3:$D$35,2,FALSE)),"Por favor diligenciar")</f>
        <v>Rafael Uribe Uribe mejora la movidlidad local </v>
      </c>
      <c r="AM299" s="49" t="str">
        <f>IFERROR((VLOOKUP($AK299,[2]T_Datos!$B$3:$D$35,3,FALSE)),"Por favor diligenciar")</f>
        <v>O230117459920242737 </v>
      </c>
      <c r="AN299" s="49"/>
      <c r="AO299" s="49"/>
      <c r="AP299" s="44"/>
      <c r="AQ299" s="49"/>
      <c r="AR299" s="44"/>
      <c r="AS299" s="49"/>
      <c r="AT299" s="50"/>
      <c r="AU299" s="49"/>
      <c r="AV299" s="44"/>
      <c r="AW299" s="49"/>
      <c r="AX299" s="45">
        <f t="shared" si="22"/>
        <v>6</v>
      </c>
      <c r="AY299" s="45">
        <f t="shared" si="23"/>
        <v>180</v>
      </c>
      <c r="AZ299" s="51">
        <f t="shared" si="24"/>
        <v>17856000</v>
      </c>
      <c r="BA299" s="40" t="s">
        <v>129</v>
      </c>
      <c r="BB299" s="52" t="s">
        <v>447</v>
      </c>
      <c r="BC299" s="49" t="s">
        <v>1760</v>
      </c>
      <c r="BD299" s="49" t="s">
        <v>94</v>
      </c>
      <c r="BE299" s="49" t="s">
        <v>95</v>
      </c>
      <c r="BF299" s="40" t="s">
        <v>437</v>
      </c>
      <c r="BG299" s="49"/>
      <c r="BH299" s="49"/>
      <c r="BI299" s="53" t="s">
        <v>1761</v>
      </c>
      <c r="BJ299" s="54">
        <v>46043</v>
      </c>
      <c r="BK299" s="54" t="s">
        <v>416</v>
      </c>
      <c r="BL299" s="54">
        <v>46048</v>
      </c>
      <c r="BM299" s="44">
        <v>46055</v>
      </c>
      <c r="BN299" s="44">
        <v>46235</v>
      </c>
      <c r="BO299" s="55" t="s">
        <v>362</v>
      </c>
      <c r="BP299" s="56" t="s">
        <v>101</v>
      </c>
      <c r="BQ299" s="57">
        <v>20266820001183</v>
      </c>
      <c r="BR299" s="56">
        <v>5</v>
      </c>
      <c r="BS299" s="88"/>
      <c r="BT299"/>
    </row>
    <row r="300" spans="1:72" ht="51" customHeight="1" x14ac:dyDescent="0.2">
      <c r="A300">
        <v>296</v>
      </c>
      <c r="B300" s="40" t="s">
        <v>1762</v>
      </c>
      <c r="C300" s="40" t="s">
        <v>1754</v>
      </c>
      <c r="D300" s="44">
        <v>46042</v>
      </c>
      <c r="E300" s="59" t="s">
        <v>1755</v>
      </c>
      <c r="F300" s="49" t="s">
        <v>82</v>
      </c>
      <c r="G300" s="40" t="s">
        <v>83</v>
      </c>
      <c r="H300" s="49" t="s">
        <v>1763</v>
      </c>
      <c r="I300" s="40" t="s">
        <v>1757</v>
      </c>
      <c r="J300" s="40">
        <v>145874</v>
      </c>
      <c r="K300" s="40">
        <v>65317</v>
      </c>
      <c r="L300" s="40" t="s">
        <v>1764</v>
      </c>
      <c r="M300" s="40" t="s">
        <v>87</v>
      </c>
      <c r="N300" s="43">
        <v>19397700</v>
      </c>
      <c r="O300" s="40">
        <v>0</v>
      </c>
      <c r="P300" s="40"/>
      <c r="Q300" s="40"/>
      <c r="R300" s="40"/>
      <c r="S300" s="40"/>
      <c r="T300" s="40"/>
      <c r="U300" s="40"/>
      <c r="V300" s="40"/>
      <c r="W300" s="40"/>
      <c r="X300" s="40" t="s">
        <v>1759</v>
      </c>
      <c r="Y300" s="44">
        <v>46044</v>
      </c>
      <c r="Z300" s="44">
        <v>46057</v>
      </c>
      <c r="AA300" s="44">
        <v>46237</v>
      </c>
      <c r="AB300" s="40">
        <v>180</v>
      </c>
      <c r="AC300" s="45">
        <f t="shared" si="20"/>
        <v>6</v>
      </c>
      <c r="AD300" s="46">
        <v>17856000</v>
      </c>
      <c r="AE300" s="47">
        <f t="shared" si="21"/>
        <v>2976000</v>
      </c>
      <c r="AF300" s="48" t="s">
        <v>89</v>
      </c>
      <c r="AG300" s="49">
        <v>115</v>
      </c>
      <c r="AH300" s="44">
        <v>46029</v>
      </c>
      <c r="AI300" s="49">
        <v>1097</v>
      </c>
      <c r="AJ300" s="44">
        <v>46057</v>
      </c>
      <c r="AK300" s="49" t="s">
        <v>1248</v>
      </c>
      <c r="AL300" s="49" t="str">
        <f>IFERROR((VLOOKUP($AK300,[2]T_Datos!$B$3:$D$35,2,FALSE)),"Por favor diligenciar")</f>
        <v>Rafael Uribe Uribe mejora la movidlidad local </v>
      </c>
      <c r="AM300" s="49" t="str">
        <f>IFERROR((VLOOKUP($AK300,[2]T_Datos!$B$3:$D$35,3,FALSE)),"Por favor diligenciar")</f>
        <v>O230117459920242737 </v>
      </c>
      <c r="AN300" s="49"/>
      <c r="AO300" s="49"/>
      <c r="AP300" s="44"/>
      <c r="AQ300" s="49"/>
      <c r="AR300" s="44"/>
      <c r="AS300" s="49"/>
      <c r="AT300" s="50"/>
      <c r="AU300" s="49"/>
      <c r="AV300" s="44"/>
      <c r="AW300" s="49"/>
      <c r="AX300" s="45">
        <f t="shared" si="22"/>
        <v>6</v>
      </c>
      <c r="AY300" s="45">
        <f t="shared" si="23"/>
        <v>180</v>
      </c>
      <c r="AZ300" s="51">
        <f t="shared" si="24"/>
        <v>17856000</v>
      </c>
      <c r="BA300" s="40" t="s">
        <v>129</v>
      </c>
      <c r="BB300" s="52" t="s">
        <v>447</v>
      </c>
      <c r="BC300" s="49" t="s">
        <v>1760</v>
      </c>
      <c r="BD300" s="49" t="s">
        <v>94</v>
      </c>
      <c r="BE300" s="49" t="s">
        <v>95</v>
      </c>
      <c r="BF300" s="40" t="s">
        <v>437</v>
      </c>
      <c r="BG300" s="49"/>
      <c r="BH300" s="49"/>
      <c r="BI300" s="53" t="s">
        <v>1761</v>
      </c>
      <c r="BJ300" s="54">
        <v>46048</v>
      </c>
      <c r="BK300" s="54" t="s">
        <v>416</v>
      </c>
      <c r="BL300" s="54">
        <v>46071</v>
      </c>
      <c r="BM300" s="44">
        <v>46057</v>
      </c>
      <c r="BN300" s="44">
        <v>46237</v>
      </c>
      <c r="BO300" s="55" t="s">
        <v>362</v>
      </c>
      <c r="BP300" s="56" t="s">
        <v>101</v>
      </c>
      <c r="BQ300" s="57">
        <v>20266820001183</v>
      </c>
      <c r="BR300" s="56">
        <v>5</v>
      </c>
    </row>
    <row r="301" spans="1:72" ht="51" customHeight="1" x14ac:dyDescent="0.2">
      <c r="A301">
        <v>297</v>
      </c>
      <c r="B301" s="40" t="s">
        <v>1765</v>
      </c>
      <c r="C301" s="40" t="s">
        <v>1766</v>
      </c>
      <c r="D301" s="41">
        <v>46041</v>
      </c>
      <c r="E301" s="42" t="s">
        <v>1767</v>
      </c>
      <c r="F301" s="40" t="s">
        <v>82</v>
      </c>
      <c r="G301" s="40" t="s">
        <v>83</v>
      </c>
      <c r="H301" s="40" t="s">
        <v>1768</v>
      </c>
      <c r="I301" s="40" t="s">
        <v>1769</v>
      </c>
      <c r="J301" s="40">
        <v>145916</v>
      </c>
      <c r="K301" s="40">
        <v>65287</v>
      </c>
      <c r="L301" s="40" t="s">
        <v>1770</v>
      </c>
      <c r="M301" s="40" t="s">
        <v>87</v>
      </c>
      <c r="N301" s="43">
        <v>79740493</v>
      </c>
      <c r="O301" s="40">
        <v>1</v>
      </c>
      <c r="P301" s="40"/>
      <c r="Q301" s="40"/>
      <c r="R301" s="40"/>
      <c r="S301" s="40"/>
      <c r="T301" s="40"/>
      <c r="U301" s="40"/>
      <c r="V301" s="40"/>
      <c r="W301" s="40"/>
      <c r="X301" s="40" t="s">
        <v>1771</v>
      </c>
      <c r="Y301" s="44">
        <v>46043</v>
      </c>
      <c r="Z301" s="44">
        <v>46049</v>
      </c>
      <c r="AA301" s="44">
        <v>46291</v>
      </c>
      <c r="AB301" s="40">
        <v>240</v>
      </c>
      <c r="AC301" s="45">
        <f t="shared" si="20"/>
        <v>8</v>
      </c>
      <c r="AD301" s="46">
        <v>23808000</v>
      </c>
      <c r="AE301" s="47">
        <f t="shared" si="21"/>
        <v>2976000</v>
      </c>
      <c r="AF301" s="48" t="s">
        <v>89</v>
      </c>
      <c r="AG301" s="49">
        <v>5</v>
      </c>
      <c r="AH301" s="44">
        <v>46027</v>
      </c>
      <c r="AI301" s="49">
        <v>261</v>
      </c>
      <c r="AJ301" s="44">
        <v>46049</v>
      </c>
      <c r="AK301" s="49" t="s">
        <v>90</v>
      </c>
      <c r="AL301" s="49" t="str">
        <f>IFERROR((VLOOKUP($AK301,[2]T_Datos!$B$3:$D$35,2,FALSE)),"Por favor diligenciar")</f>
        <v>Gestión pública local y gobierno confiable en Rafael Uribe Uribe </v>
      </c>
      <c r="AM301" s="49" t="str">
        <f>IFERROR((VLOOKUP($AK301,[2]T_Datos!$B$3:$D$35,3,FALSE)),"Por favor diligenciar")</f>
        <v>O230117459920242775 </v>
      </c>
      <c r="AN301" s="49"/>
      <c r="AO301" s="49"/>
      <c r="AP301" s="44"/>
      <c r="AQ301" s="49"/>
      <c r="AR301" s="44"/>
      <c r="AS301" s="49"/>
      <c r="AT301" s="50"/>
      <c r="AU301" s="49"/>
      <c r="AV301" s="44"/>
      <c r="AW301" s="49"/>
      <c r="AX301" s="45">
        <f t="shared" si="22"/>
        <v>8</v>
      </c>
      <c r="AY301" s="45">
        <f t="shared" si="23"/>
        <v>240</v>
      </c>
      <c r="AZ301" s="51">
        <f t="shared" si="24"/>
        <v>23808000</v>
      </c>
      <c r="BA301" s="40" t="s">
        <v>129</v>
      </c>
      <c r="BB301" s="52" t="s">
        <v>447</v>
      </c>
      <c r="BC301" s="49" t="s">
        <v>1772</v>
      </c>
      <c r="BD301" s="49" t="s">
        <v>94</v>
      </c>
      <c r="BE301" s="49" t="s">
        <v>95</v>
      </c>
      <c r="BF301" s="40" t="s">
        <v>1183</v>
      </c>
      <c r="BG301" s="49"/>
      <c r="BH301" s="49"/>
      <c r="BI301" s="53" t="s">
        <v>1773</v>
      </c>
      <c r="BJ301" s="54">
        <v>46048</v>
      </c>
      <c r="BK301" s="54" t="s">
        <v>416</v>
      </c>
      <c r="BL301" s="54">
        <v>46049</v>
      </c>
      <c r="BM301" s="44">
        <v>46049</v>
      </c>
      <c r="BN301" s="44">
        <v>46291</v>
      </c>
      <c r="BO301" s="55" t="s">
        <v>362</v>
      </c>
      <c r="BP301" s="56" t="s">
        <v>101</v>
      </c>
      <c r="BQ301" s="57">
        <v>20266820001183</v>
      </c>
      <c r="BR301" s="56">
        <v>5</v>
      </c>
    </row>
    <row r="302" spans="1:72" ht="51" customHeight="1" x14ac:dyDescent="0.2">
      <c r="A302" s="107">
        <v>298</v>
      </c>
      <c r="B302" s="40" t="s">
        <v>1774</v>
      </c>
      <c r="C302" s="40" t="s">
        <v>1766</v>
      </c>
      <c r="D302" s="41">
        <v>46041</v>
      </c>
      <c r="E302" s="42" t="s">
        <v>1767</v>
      </c>
      <c r="F302" s="40" t="s">
        <v>82</v>
      </c>
      <c r="G302" s="40" t="s">
        <v>83</v>
      </c>
      <c r="H302" s="40" t="s">
        <v>1775</v>
      </c>
      <c r="I302" s="40" t="s">
        <v>1769</v>
      </c>
      <c r="J302" s="40">
        <v>145916</v>
      </c>
      <c r="K302" s="40">
        <v>65287</v>
      </c>
      <c r="L302" s="40" t="s">
        <v>1776</v>
      </c>
      <c r="M302" s="40" t="s">
        <v>87</v>
      </c>
      <c r="N302" s="43">
        <v>79332691</v>
      </c>
      <c r="O302" s="40">
        <v>1</v>
      </c>
      <c r="P302" s="40"/>
      <c r="Q302" s="40"/>
      <c r="R302" s="40"/>
      <c r="S302" s="40"/>
      <c r="T302" s="40"/>
      <c r="U302" s="40"/>
      <c r="V302" s="40"/>
      <c r="W302" s="40"/>
      <c r="X302" s="40" t="s">
        <v>1771</v>
      </c>
      <c r="Y302" s="44">
        <v>46043</v>
      </c>
      <c r="Z302" s="44">
        <v>46049</v>
      </c>
      <c r="AA302" s="44">
        <v>46291</v>
      </c>
      <c r="AB302" s="40">
        <v>240</v>
      </c>
      <c r="AC302" s="45">
        <f t="shared" si="20"/>
        <v>8</v>
      </c>
      <c r="AD302" s="46">
        <v>23808000</v>
      </c>
      <c r="AE302" s="47">
        <f t="shared" si="21"/>
        <v>2976000</v>
      </c>
      <c r="AF302" s="48" t="s">
        <v>89</v>
      </c>
      <c r="AG302" s="49">
        <v>5</v>
      </c>
      <c r="AH302" s="44">
        <v>46027</v>
      </c>
      <c r="AI302" s="49">
        <v>242</v>
      </c>
      <c r="AJ302" s="44">
        <v>46045</v>
      </c>
      <c r="AK302" s="49" t="s">
        <v>90</v>
      </c>
      <c r="AL302" s="49" t="str">
        <f>IFERROR((VLOOKUP($AK302,[2]T_Datos!$B$3:$D$35,2,FALSE)),"Por favor diligenciar")</f>
        <v>Gestión pública local y gobierno confiable en Rafael Uribe Uribe </v>
      </c>
      <c r="AM302" s="49" t="str">
        <f>IFERROR((VLOOKUP($AK302,[2]T_Datos!$B$3:$D$35,3,FALSE)),"Por favor diligenciar")</f>
        <v>O230117459920242775 </v>
      </c>
      <c r="AN302" s="49"/>
      <c r="AO302" s="49"/>
      <c r="AP302" s="44"/>
      <c r="AQ302" s="49"/>
      <c r="AR302" s="44"/>
      <c r="AS302" s="49"/>
      <c r="AT302" s="50"/>
      <c r="AU302" s="49"/>
      <c r="AV302" s="44"/>
      <c r="AW302" s="49"/>
      <c r="AX302" s="45">
        <f t="shared" si="22"/>
        <v>8</v>
      </c>
      <c r="AY302" s="45">
        <f t="shared" si="23"/>
        <v>240</v>
      </c>
      <c r="AZ302" s="51">
        <f t="shared" si="24"/>
        <v>23808000</v>
      </c>
      <c r="BA302" s="40" t="s">
        <v>129</v>
      </c>
      <c r="BB302" s="52" t="s">
        <v>447</v>
      </c>
      <c r="BC302" s="49" t="s">
        <v>1772</v>
      </c>
      <c r="BD302" s="49" t="s">
        <v>94</v>
      </c>
      <c r="BE302" s="49" t="s">
        <v>95</v>
      </c>
      <c r="BF302" s="40" t="s">
        <v>1183</v>
      </c>
      <c r="BG302" s="49"/>
      <c r="BH302" s="49"/>
      <c r="BI302" s="53" t="s">
        <v>1773</v>
      </c>
      <c r="BJ302" s="54">
        <v>46048</v>
      </c>
      <c r="BK302" s="54" t="s">
        <v>500</v>
      </c>
      <c r="BL302" s="54">
        <v>46045</v>
      </c>
      <c r="BM302" s="44">
        <v>46049</v>
      </c>
      <c r="BN302" s="44">
        <v>46291</v>
      </c>
      <c r="BO302" s="55" t="s">
        <v>362</v>
      </c>
      <c r="BP302" s="56" t="s">
        <v>101</v>
      </c>
      <c r="BQ302" s="57">
        <v>20266820001183</v>
      </c>
      <c r="BR302" s="56">
        <v>4</v>
      </c>
    </row>
    <row r="303" spans="1:72" ht="51" customHeight="1" x14ac:dyDescent="0.2">
      <c r="A303">
        <v>299</v>
      </c>
      <c r="B303" s="40" t="s">
        <v>1777</v>
      </c>
      <c r="C303" s="40" t="s">
        <v>1778</v>
      </c>
      <c r="D303" s="41">
        <v>46041</v>
      </c>
      <c r="E303" s="42" t="s">
        <v>1779</v>
      </c>
      <c r="F303" s="40" t="s">
        <v>82</v>
      </c>
      <c r="G303" s="40" t="s">
        <v>83</v>
      </c>
      <c r="H303" s="40" t="s">
        <v>1780</v>
      </c>
      <c r="I303" s="40" t="s">
        <v>1781</v>
      </c>
      <c r="J303" s="40">
        <v>145986</v>
      </c>
      <c r="K303" s="40">
        <v>69058</v>
      </c>
      <c r="L303" s="40" t="s">
        <v>1530</v>
      </c>
      <c r="M303" s="40" t="s">
        <v>87</v>
      </c>
      <c r="N303" s="43">
        <v>1031151094</v>
      </c>
      <c r="O303" s="40">
        <v>3</v>
      </c>
      <c r="P303" s="40"/>
      <c r="Q303" s="40"/>
      <c r="R303" s="40"/>
      <c r="S303" s="40"/>
      <c r="T303" s="40"/>
      <c r="U303" s="40"/>
      <c r="V303" s="40"/>
      <c r="W303" s="40"/>
      <c r="X303" s="40" t="s">
        <v>1782</v>
      </c>
      <c r="Y303" s="44">
        <v>46041</v>
      </c>
      <c r="Z303" s="44">
        <v>46066</v>
      </c>
      <c r="AA303" s="44">
        <v>46307</v>
      </c>
      <c r="AB303" s="40">
        <v>240</v>
      </c>
      <c r="AC303" s="45">
        <f t="shared" si="20"/>
        <v>8</v>
      </c>
      <c r="AD303" s="46">
        <v>60800000</v>
      </c>
      <c r="AE303" s="47">
        <f t="shared" si="21"/>
        <v>7600000</v>
      </c>
      <c r="AF303" s="48" t="s">
        <v>89</v>
      </c>
      <c r="AG303" s="49">
        <v>88</v>
      </c>
      <c r="AH303" s="44">
        <v>46028</v>
      </c>
      <c r="AI303" s="49">
        <v>138</v>
      </c>
      <c r="AJ303" s="44">
        <v>46044</v>
      </c>
      <c r="AK303" s="49" t="s">
        <v>1529</v>
      </c>
      <c r="AL303" s="49" t="str">
        <f>IFERROR((VLOOKUP($AK303,[2]T_Datos!$B$3:$D$35,2,FALSE)),"Por favor diligenciar")</f>
        <v>Rafael Uribe Uribe deportiva, recreativa y con bienestar </v>
      </c>
      <c r="AM303" s="49" t="str">
        <f>IFERROR((VLOOKUP($AK303,[2]T_Datos!$B$3:$D$35,3,FALSE)),"Por favor diligenciar")</f>
        <v>O230117459920242795 </v>
      </c>
      <c r="AN303" s="49"/>
      <c r="AO303" s="49"/>
      <c r="AP303" s="44"/>
      <c r="AQ303" s="49"/>
      <c r="AR303" s="44"/>
      <c r="AS303" s="49"/>
      <c r="AT303" s="50"/>
      <c r="AU303" s="49"/>
      <c r="AV303" s="44"/>
      <c r="AW303" s="49"/>
      <c r="AX303" s="45">
        <f t="shared" si="22"/>
        <v>8</v>
      </c>
      <c r="AY303" s="45">
        <f t="shared" si="23"/>
        <v>240</v>
      </c>
      <c r="AZ303" s="51">
        <f t="shared" si="24"/>
        <v>60800000</v>
      </c>
      <c r="BA303" s="40" t="s">
        <v>91</v>
      </c>
      <c r="BB303" s="52" t="s">
        <v>242</v>
      </c>
      <c r="BC303" s="49" t="s">
        <v>1531</v>
      </c>
      <c r="BD303" s="49" t="s">
        <v>94</v>
      </c>
      <c r="BE303" s="49" t="s">
        <v>95</v>
      </c>
      <c r="BF303" s="40" t="s">
        <v>1532</v>
      </c>
      <c r="BG303" s="49"/>
      <c r="BH303" s="49"/>
      <c r="BI303" s="53" t="s">
        <v>1783</v>
      </c>
      <c r="BJ303" s="54">
        <v>46066</v>
      </c>
      <c r="BK303" s="54" t="s">
        <v>416</v>
      </c>
      <c r="BL303" s="54">
        <v>46051</v>
      </c>
      <c r="BM303" s="44">
        <v>46066</v>
      </c>
      <c r="BN303" s="44">
        <v>46307</v>
      </c>
      <c r="BO303" s="55" t="s">
        <v>100</v>
      </c>
      <c r="BP303" s="56" t="s">
        <v>101</v>
      </c>
      <c r="BQ303" s="57">
        <v>20266820001203</v>
      </c>
      <c r="BR303" s="56">
        <v>5</v>
      </c>
    </row>
    <row r="304" spans="1:72" ht="51" customHeight="1" x14ac:dyDescent="0.2">
      <c r="A304">
        <v>300</v>
      </c>
      <c r="B304" s="40" t="s">
        <v>1784</v>
      </c>
      <c r="C304" s="40" t="s">
        <v>1785</v>
      </c>
      <c r="D304" s="41">
        <v>46041</v>
      </c>
      <c r="E304" s="42" t="s">
        <v>1786</v>
      </c>
      <c r="F304" s="40" t="s">
        <v>82</v>
      </c>
      <c r="G304" s="40" t="s">
        <v>83</v>
      </c>
      <c r="H304" s="40" t="s">
        <v>1787</v>
      </c>
      <c r="I304" s="40" t="s">
        <v>1788</v>
      </c>
      <c r="J304" s="40">
        <v>145957</v>
      </c>
      <c r="K304" s="40">
        <v>69065</v>
      </c>
      <c r="L304" s="40" t="s">
        <v>1789</v>
      </c>
      <c r="M304" s="40" t="s">
        <v>87</v>
      </c>
      <c r="N304" s="43">
        <v>1016013382</v>
      </c>
      <c r="O304" s="40">
        <v>4</v>
      </c>
      <c r="P304" s="40"/>
      <c r="Q304" s="40"/>
      <c r="R304" s="40"/>
      <c r="S304" s="40"/>
      <c r="T304" s="40"/>
      <c r="U304" s="40"/>
      <c r="V304" s="40"/>
      <c r="W304" s="40"/>
      <c r="X304" s="40" t="s">
        <v>1790</v>
      </c>
      <c r="Y304" s="44">
        <v>46041</v>
      </c>
      <c r="Z304" s="44">
        <v>46044</v>
      </c>
      <c r="AA304" s="44">
        <v>46377</v>
      </c>
      <c r="AB304" s="40">
        <v>330</v>
      </c>
      <c r="AC304" s="45">
        <f t="shared" si="20"/>
        <v>11</v>
      </c>
      <c r="AD304" s="46">
        <v>86900000</v>
      </c>
      <c r="AE304" s="47">
        <f t="shared" si="21"/>
        <v>7900000</v>
      </c>
      <c r="AF304" s="48" t="s">
        <v>89</v>
      </c>
      <c r="AG304" s="49">
        <v>61</v>
      </c>
      <c r="AH304" s="44">
        <v>46027</v>
      </c>
      <c r="AI304" s="49">
        <v>134</v>
      </c>
      <c r="AJ304" s="44">
        <v>46043</v>
      </c>
      <c r="AK304" s="49" t="s">
        <v>90</v>
      </c>
      <c r="AL304" s="49" t="str">
        <f>IFERROR((VLOOKUP($AK304,[2]T_Datos!$B$3:$D$35,2,FALSE)),"Por favor diligenciar")</f>
        <v>Gestión pública local y gobierno confiable en Rafael Uribe Uribe </v>
      </c>
      <c r="AM304" s="49" t="str">
        <f>IFERROR((VLOOKUP($AK304,[2]T_Datos!$B$3:$D$35,3,FALSE)),"Por favor diligenciar")</f>
        <v>O230117459920242775 </v>
      </c>
      <c r="AN304" s="49"/>
      <c r="AO304" s="49"/>
      <c r="AP304" s="44"/>
      <c r="AQ304" s="49"/>
      <c r="AR304" s="44"/>
      <c r="AS304" s="49"/>
      <c r="AT304" s="50"/>
      <c r="AU304" s="49"/>
      <c r="AV304" s="44"/>
      <c r="AW304" s="49"/>
      <c r="AX304" s="45">
        <f t="shared" si="22"/>
        <v>11</v>
      </c>
      <c r="AY304" s="45">
        <f t="shared" si="23"/>
        <v>330</v>
      </c>
      <c r="AZ304" s="51">
        <f t="shared" si="24"/>
        <v>86900000</v>
      </c>
      <c r="BA304" s="40" t="s">
        <v>91</v>
      </c>
      <c r="BB304" s="52" t="s">
        <v>299</v>
      </c>
      <c r="BC304" s="49" t="s">
        <v>302</v>
      </c>
      <c r="BD304" s="49" t="s">
        <v>94</v>
      </c>
      <c r="BE304" s="49" t="s">
        <v>95</v>
      </c>
      <c r="BF304" s="40" t="s">
        <v>769</v>
      </c>
      <c r="BG304" s="49"/>
      <c r="BH304" s="49"/>
      <c r="BI304" s="53" t="s">
        <v>1791</v>
      </c>
      <c r="BJ304" s="54">
        <v>46043</v>
      </c>
      <c r="BK304" s="54" t="s">
        <v>99</v>
      </c>
      <c r="BL304" s="54">
        <v>46042</v>
      </c>
      <c r="BM304" s="44">
        <v>46044</v>
      </c>
      <c r="BN304" s="44">
        <v>46377</v>
      </c>
      <c r="BO304" s="55" t="s">
        <v>100</v>
      </c>
      <c r="BP304" s="56" t="s">
        <v>101</v>
      </c>
      <c r="BQ304" s="57">
        <v>20266820001103</v>
      </c>
      <c r="BR304" s="56">
        <v>1</v>
      </c>
    </row>
    <row r="305" spans="1:70" ht="51" customHeight="1" x14ac:dyDescent="0.2">
      <c r="A305" s="107">
        <v>301</v>
      </c>
      <c r="B305" s="40" t="s">
        <v>1792</v>
      </c>
      <c r="C305" s="40" t="s">
        <v>1523</v>
      </c>
      <c r="D305" s="41">
        <v>46040</v>
      </c>
      <c r="E305" s="42" t="s">
        <v>1524</v>
      </c>
      <c r="F305" s="40" t="s">
        <v>82</v>
      </c>
      <c r="G305" s="40" t="s">
        <v>83</v>
      </c>
      <c r="H305" s="40" t="s">
        <v>1793</v>
      </c>
      <c r="I305" s="40" t="s">
        <v>1526</v>
      </c>
      <c r="J305" s="40">
        <v>151262</v>
      </c>
      <c r="K305" s="40">
        <v>69040</v>
      </c>
      <c r="L305" s="40" t="s">
        <v>1794</v>
      </c>
      <c r="M305" s="40" t="s">
        <v>87</v>
      </c>
      <c r="N305" s="43">
        <v>80172364</v>
      </c>
      <c r="O305" s="40">
        <v>4</v>
      </c>
      <c r="P305" s="40"/>
      <c r="Q305" s="40"/>
      <c r="R305" s="40"/>
      <c r="S305" s="40"/>
      <c r="T305" s="40"/>
      <c r="U305" s="40"/>
      <c r="V305" s="40"/>
      <c r="W305" s="40"/>
      <c r="X305" s="40" t="s">
        <v>1528</v>
      </c>
      <c r="Y305" s="44">
        <v>46042</v>
      </c>
      <c r="Z305" s="44">
        <v>46091</v>
      </c>
      <c r="AA305" s="44">
        <v>46274</v>
      </c>
      <c r="AB305" s="40">
        <v>180</v>
      </c>
      <c r="AC305" s="45">
        <f t="shared" si="20"/>
        <v>6</v>
      </c>
      <c r="AD305" s="46">
        <v>39000000</v>
      </c>
      <c r="AE305" s="47">
        <f t="shared" si="21"/>
        <v>6500000</v>
      </c>
      <c r="AF305" s="48" t="s">
        <v>89</v>
      </c>
      <c r="AG305" s="49">
        <v>101</v>
      </c>
      <c r="AH305" s="44">
        <v>46028</v>
      </c>
      <c r="AI305" s="49">
        <v>283</v>
      </c>
      <c r="AJ305" s="44">
        <v>46049</v>
      </c>
      <c r="AK305" s="49" t="s">
        <v>1529</v>
      </c>
      <c r="AL305" s="49" t="str">
        <f>IFERROR((VLOOKUP($AK305,[2]T_Datos!$B$3:$D$35,2,FALSE)),"Por favor diligenciar")</f>
        <v>Rafael Uribe Uribe deportiva, recreativa y con bienestar </v>
      </c>
      <c r="AM305" s="49" t="str">
        <f>IFERROR((VLOOKUP($AK305,[2]T_Datos!$B$3:$D$35,3,FALSE)),"Por favor diligenciar")</f>
        <v>O230117459920242795 </v>
      </c>
      <c r="AN305" s="49"/>
      <c r="AO305" s="49"/>
      <c r="AP305" s="44"/>
      <c r="AQ305" s="49"/>
      <c r="AR305" s="44"/>
      <c r="AS305" s="49"/>
      <c r="AT305" s="50"/>
      <c r="AU305" s="49"/>
      <c r="AV305" s="44"/>
      <c r="AW305" s="49"/>
      <c r="AX305" s="45">
        <f t="shared" si="22"/>
        <v>6</v>
      </c>
      <c r="AY305" s="45">
        <f t="shared" si="23"/>
        <v>180</v>
      </c>
      <c r="AZ305" s="51">
        <f t="shared" si="24"/>
        <v>39000000</v>
      </c>
      <c r="BA305" s="40" t="s">
        <v>91</v>
      </c>
      <c r="BB305" s="52" t="s">
        <v>1690</v>
      </c>
      <c r="BC305" s="49" t="s">
        <v>1531</v>
      </c>
      <c r="BD305" s="49" t="s">
        <v>94</v>
      </c>
      <c r="BE305" s="49" t="s">
        <v>95</v>
      </c>
      <c r="BF305" s="40" t="s">
        <v>1532</v>
      </c>
      <c r="BG305" s="49"/>
      <c r="BH305" s="49"/>
      <c r="BI305" s="53" t="s">
        <v>1533</v>
      </c>
      <c r="BJ305" s="54">
        <v>46091</v>
      </c>
      <c r="BK305" s="54" t="s">
        <v>416</v>
      </c>
      <c r="BL305" s="54">
        <v>46042</v>
      </c>
      <c r="BM305" s="44">
        <v>46091</v>
      </c>
      <c r="BN305" s="44">
        <v>46274</v>
      </c>
      <c r="BO305" s="55" t="s">
        <v>100</v>
      </c>
      <c r="BP305" s="56" t="s">
        <v>101</v>
      </c>
      <c r="BQ305" s="57">
        <v>20266820001093</v>
      </c>
      <c r="BR305" s="56">
        <v>5</v>
      </c>
    </row>
    <row r="306" spans="1:70" ht="51" customHeight="1" x14ac:dyDescent="0.2">
      <c r="A306">
        <v>302</v>
      </c>
      <c r="B306" s="40" t="s">
        <v>1795</v>
      </c>
      <c r="C306" s="40" t="s">
        <v>1796</v>
      </c>
      <c r="D306" s="41">
        <v>46041</v>
      </c>
      <c r="E306" s="42" t="s">
        <v>1797</v>
      </c>
      <c r="F306" s="40" t="s">
        <v>82</v>
      </c>
      <c r="G306" s="40" t="s">
        <v>83</v>
      </c>
      <c r="H306" s="40" t="s">
        <v>1798</v>
      </c>
      <c r="I306" s="40" t="s">
        <v>1799</v>
      </c>
      <c r="J306" s="40">
        <v>145991</v>
      </c>
      <c r="K306" s="40">
        <v>68370</v>
      </c>
      <c r="L306" s="40" t="s">
        <v>1800</v>
      </c>
      <c r="M306" s="40" t="s">
        <v>87</v>
      </c>
      <c r="N306" s="43">
        <v>3232660</v>
      </c>
      <c r="O306" s="40">
        <v>8</v>
      </c>
      <c r="P306" s="40"/>
      <c r="Q306" s="40"/>
      <c r="R306" s="40"/>
      <c r="S306" s="40"/>
      <c r="T306" s="40"/>
      <c r="U306" s="40"/>
      <c r="V306" s="40"/>
      <c r="W306" s="40"/>
      <c r="X306" s="40" t="s">
        <v>1801</v>
      </c>
      <c r="Y306" s="44">
        <v>46042</v>
      </c>
      <c r="Z306" s="44">
        <v>46050</v>
      </c>
      <c r="AA306" s="44">
        <v>46230</v>
      </c>
      <c r="AB306" s="40">
        <v>180</v>
      </c>
      <c r="AC306" s="45">
        <f t="shared" si="20"/>
        <v>6</v>
      </c>
      <c r="AD306" s="46">
        <v>18600000</v>
      </c>
      <c r="AE306" s="47">
        <f t="shared" si="21"/>
        <v>3100000</v>
      </c>
      <c r="AF306" s="48" t="s">
        <v>89</v>
      </c>
      <c r="AG306" s="49">
        <v>174</v>
      </c>
      <c r="AH306" s="44">
        <v>46030</v>
      </c>
      <c r="AI306" s="49">
        <v>276</v>
      </c>
      <c r="AJ306" s="44">
        <v>46049</v>
      </c>
      <c r="AK306" s="49" t="s">
        <v>1529</v>
      </c>
      <c r="AL306" s="49" t="str">
        <f>IFERROR((VLOOKUP($AK306,[2]T_Datos!$B$3:$D$35,2,FALSE)),"Por favor diligenciar")</f>
        <v>Rafael Uribe Uribe deportiva, recreativa y con bienestar </v>
      </c>
      <c r="AM306" s="49" t="str">
        <f>IFERROR((VLOOKUP($AK306,[2]T_Datos!$B$3:$D$35,3,FALSE)),"Por favor diligenciar")</f>
        <v>O230117459920242795 </v>
      </c>
      <c r="AN306" s="49"/>
      <c r="AO306" s="49"/>
      <c r="AP306" s="44"/>
      <c r="AQ306" s="49"/>
      <c r="AR306" s="44"/>
      <c r="AS306" s="49"/>
      <c r="AT306" s="50"/>
      <c r="AU306" s="49"/>
      <c r="AV306" s="44"/>
      <c r="AW306" s="49"/>
      <c r="AX306" s="45">
        <f t="shared" si="22"/>
        <v>6</v>
      </c>
      <c r="AY306" s="45">
        <f t="shared" si="23"/>
        <v>180</v>
      </c>
      <c r="AZ306" s="51">
        <f t="shared" si="24"/>
        <v>18600000</v>
      </c>
      <c r="BA306" s="40" t="s">
        <v>129</v>
      </c>
      <c r="BB306" s="52" t="s">
        <v>1690</v>
      </c>
      <c r="BC306" s="49" t="s">
        <v>1802</v>
      </c>
      <c r="BD306" s="49" t="s">
        <v>94</v>
      </c>
      <c r="BE306" s="49" t="s">
        <v>95</v>
      </c>
      <c r="BF306" s="40" t="s">
        <v>1692</v>
      </c>
      <c r="BG306" s="49"/>
      <c r="BH306" s="49"/>
      <c r="BI306" s="53" t="s">
        <v>1803</v>
      </c>
      <c r="BJ306" s="54">
        <v>46049</v>
      </c>
      <c r="BK306" s="54" t="s">
        <v>416</v>
      </c>
      <c r="BL306" s="54">
        <v>46042</v>
      </c>
      <c r="BM306" s="44">
        <v>46050</v>
      </c>
      <c r="BN306" s="44">
        <v>46230</v>
      </c>
      <c r="BO306" s="55" t="s">
        <v>131</v>
      </c>
      <c r="BP306" s="56" t="s">
        <v>101</v>
      </c>
      <c r="BQ306" s="57">
        <v>20266820001093</v>
      </c>
      <c r="BR306" s="56">
        <v>5</v>
      </c>
    </row>
    <row r="307" spans="1:70" ht="51" customHeight="1" x14ac:dyDescent="0.2">
      <c r="A307">
        <v>303</v>
      </c>
      <c r="B307" s="49" t="s">
        <v>1804</v>
      </c>
      <c r="C307" s="40" t="s">
        <v>405</v>
      </c>
      <c r="D307" s="41">
        <v>46035</v>
      </c>
      <c r="E307" s="42" t="s">
        <v>406</v>
      </c>
      <c r="F307" s="40" t="s">
        <v>82</v>
      </c>
      <c r="G307" s="40" t="s">
        <v>83</v>
      </c>
      <c r="H307" s="40" t="s">
        <v>1805</v>
      </c>
      <c r="I307" s="40" t="s">
        <v>408</v>
      </c>
      <c r="J307" s="40">
        <v>145872</v>
      </c>
      <c r="K307" s="40">
        <v>65314</v>
      </c>
      <c r="L307" s="40" t="s">
        <v>1806</v>
      </c>
      <c r="M307" s="40" t="s">
        <v>87</v>
      </c>
      <c r="N307" s="43">
        <v>1033100004</v>
      </c>
      <c r="O307" s="40">
        <v>1</v>
      </c>
      <c r="P307" s="40"/>
      <c r="Q307" s="40"/>
      <c r="R307" s="40"/>
      <c r="S307" s="40"/>
      <c r="T307" s="40"/>
      <c r="U307" s="40"/>
      <c r="V307" s="40"/>
      <c r="W307" s="40"/>
      <c r="X307" s="40" t="s">
        <v>410</v>
      </c>
      <c r="Y307" s="44">
        <v>46042</v>
      </c>
      <c r="Z307" s="44">
        <v>46058</v>
      </c>
      <c r="AA307" s="44">
        <v>46238</v>
      </c>
      <c r="AB307" s="40">
        <v>180</v>
      </c>
      <c r="AC307" s="45">
        <f t="shared" si="20"/>
        <v>6</v>
      </c>
      <c r="AD307" s="46">
        <v>16500000</v>
      </c>
      <c r="AE307" s="47">
        <f t="shared" si="21"/>
        <v>2750000</v>
      </c>
      <c r="AF307" s="48" t="s">
        <v>89</v>
      </c>
      <c r="AG307" s="49">
        <v>92</v>
      </c>
      <c r="AH307" s="44">
        <v>46030</v>
      </c>
      <c r="AI307" s="49">
        <v>1059</v>
      </c>
      <c r="AJ307" s="44">
        <v>46056</v>
      </c>
      <c r="AK307" s="49" t="s">
        <v>411</v>
      </c>
      <c r="AL307" s="49" t="str">
        <f>IFERROR((VLOOKUP($AK307,[2]T_Datos!$B$3:$D$35,2,FALSE)),"Por favor diligenciar")</f>
        <v>Gestores de convivencia en Rafael Uribe Uribe </v>
      </c>
      <c r="AM307" s="49" t="str">
        <f>IFERROR((VLOOKUP($AK307,[2]T_Datos!$B$3:$D$35,3,FALSE)),"Por favor diligenciar")</f>
        <v>O230117459920242710 </v>
      </c>
      <c r="AN307" s="49"/>
      <c r="AO307" s="49"/>
      <c r="AP307" s="44"/>
      <c r="AQ307" s="49"/>
      <c r="AR307" s="44"/>
      <c r="AS307" s="49"/>
      <c r="AT307" s="50"/>
      <c r="AU307" s="49"/>
      <c r="AV307" s="44"/>
      <c r="AW307" s="49"/>
      <c r="AX307" s="45">
        <f t="shared" si="22"/>
        <v>6</v>
      </c>
      <c r="AY307" s="45">
        <f t="shared" si="23"/>
        <v>180</v>
      </c>
      <c r="AZ307" s="51">
        <f t="shared" si="24"/>
        <v>16500000</v>
      </c>
      <c r="BA307" s="40" t="s">
        <v>129</v>
      </c>
      <c r="BB307" s="52" t="s">
        <v>412</v>
      </c>
      <c r="BC307" s="49" t="s">
        <v>413</v>
      </c>
      <c r="BD307" s="49" t="s">
        <v>94</v>
      </c>
      <c r="BE307" s="49" t="s">
        <v>95</v>
      </c>
      <c r="BF307" s="40" t="s">
        <v>814</v>
      </c>
      <c r="BG307" s="49"/>
      <c r="BH307" s="49"/>
      <c r="BI307" s="53" t="s">
        <v>415</v>
      </c>
      <c r="BJ307" s="54">
        <v>46049</v>
      </c>
      <c r="BK307" s="54" t="s">
        <v>416</v>
      </c>
      <c r="BL307" s="54">
        <v>46042</v>
      </c>
      <c r="BM307" s="44">
        <v>46058</v>
      </c>
      <c r="BN307" s="44">
        <v>46238</v>
      </c>
      <c r="BO307" s="55" t="s">
        <v>362</v>
      </c>
      <c r="BP307" s="56" t="s">
        <v>101</v>
      </c>
      <c r="BQ307" s="57">
        <v>20266820001163</v>
      </c>
      <c r="BR307" s="56">
        <v>5</v>
      </c>
    </row>
    <row r="308" spans="1:70" ht="51" customHeight="1" x14ac:dyDescent="0.2">
      <c r="A308" s="107">
        <v>304</v>
      </c>
      <c r="B308" s="40" t="s">
        <v>1807</v>
      </c>
      <c r="C308" s="40" t="s">
        <v>1808</v>
      </c>
      <c r="D308" s="44">
        <v>46042</v>
      </c>
      <c r="E308" s="59" t="s">
        <v>1809</v>
      </c>
      <c r="F308" s="49" t="s">
        <v>82</v>
      </c>
      <c r="G308" s="40" t="s">
        <v>83</v>
      </c>
      <c r="H308" s="40" t="s">
        <v>1810</v>
      </c>
      <c r="I308" s="40" t="s">
        <v>1811</v>
      </c>
      <c r="J308" s="40">
        <v>145903</v>
      </c>
      <c r="K308" s="40">
        <v>65294</v>
      </c>
      <c r="L308" s="40" t="s">
        <v>1812</v>
      </c>
      <c r="M308" s="40" t="s">
        <v>87</v>
      </c>
      <c r="N308" s="43">
        <v>52223673</v>
      </c>
      <c r="O308" s="40">
        <v>3</v>
      </c>
      <c r="P308" s="40"/>
      <c r="Q308" s="40"/>
      <c r="R308" s="40"/>
      <c r="S308" s="40"/>
      <c r="T308" s="40"/>
      <c r="U308" s="40"/>
      <c r="V308" s="40"/>
      <c r="W308" s="40"/>
      <c r="X308" s="40" t="s">
        <v>1813</v>
      </c>
      <c r="Y308" s="44">
        <v>46045</v>
      </c>
      <c r="Z308" s="44">
        <v>46063</v>
      </c>
      <c r="AA308" s="44">
        <v>46304</v>
      </c>
      <c r="AB308" s="40">
        <v>240</v>
      </c>
      <c r="AC308" s="45">
        <f t="shared" si="20"/>
        <v>8</v>
      </c>
      <c r="AD308" s="46">
        <v>34400000</v>
      </c>
      <c r="AE308" s="47">
        <f t="shared" si="21"/>
        <v>4300000</v>
      </c>
      <c r="AF308" s="48" t="s">
        <v>89</v>
      </c>
      <c r="AG308" s="49">
        <v>148</v>
      </c>
      <c r="AH308" s="44">
        <v>46030</v>
      </c>
      <c r="AI308" s="49">
        <v>748</v>
      </c>
      <c r="AJ308" s="44">
        <v>46055</v>
      </c>
      <c r="AK308" s="49" t="s">
        <v>90</v>
      </c>
      <c r="AL308" s="49" t="str">
        <f>IFERROR((VLOOKUP($AK308,[2]T_Datos!$B$3:$D$35,2,FALSE)),"Por favor diligenciar")</f>
        <v>Gestión pública local y gobierno confiable en Rafael Uribe Uribe </v>
      </c>
      <c r="AM308" s="49" t="str">
        <f>IFERROR((VLOOKUP($AK308,[2]T_Datos!$B$3:$D$35,3,FALSE)),"Por favor diligenciar")</f>
        <v>O230117459920242775 </v>
      </c>
      <c r="AN308" s="49"/>
      <c r="AO308" s="49"/>
      <c r="AP308" s="44"/>
      <c r="AQ308" s="49"/>
      <c r="AR308" s="44"/>
      <c r="AS308" s="49"/>
      <c r="AT308" s="50"/>
      <c r="AU308" s="49"/>
      <c r="AV308" s="44"/>
      <c r="AW308" s="49"/>
      <c r="AX308" s="45">
        <f t="shared" si="22"/>
        <v>8</v>
      </c>
      <c r="AY308" s="45">
        <f t="shared" si="23"/>
        <v>240</v>
      </c>
      <c r="AZ308" s="51">
        <f t="shared" si="24"/>
        <v>34400000</v>
      </c>
      <c r="BA308" s="40" t="s">
        <v>129</v>
      </c>
      <c r="BB308" s="52" t="s">
        <v>143</v>
      </c>
      <c r="BC308" s="49" t="s">
        <v>449</v>
      </c>
      <c r="BD308" s="49" t="s">
        <v>94</v>
      </c>
      <c r="BE308" s="49" t="s">
        <v>95</v>
      </c>
      <c r="BF308" s="40" t="s">
        <v>1183</v>
      </c>
      <c r="BG308" s="49"/>
      <c r="BH308" s="49"/>
      <c r="BI308" s="53" t="s">
        <v>1814</v>
      </c>
      <c r="BJ308" s="54">
        <v>46050</v>
      </c>
      <c r="BK308" s="54" t="s">
        <v>99</v>
      </c>
      <c r="BL308" s="54">
        <v>46049</v>
      </c>
      <c r="BM308" s="44">
        <v>46063</v>
      </c>
      <c r="BN308" s="44">
        <v>46304</v>
      </c>
      <c r="BO308" s="55" t="s">
        <v>131</v>
      </c>
      <c r="BP308" s="56" t="s">
        <v>101</v>
      </c>
      <c r="BQ308" s="57">
        <v>20266820001113</v>
      </c>
      <c r="BR308" s="56">
        <v>1</v>
      </c>
    </row>
    <row r="309" spans="1:70" ht="51" customHeight="1" x14ac:dyDescent="0.2">
      <c r="A309">
        <v>305</v>
      </c>
      <c r="B309" s="40" t="s">
        <v>1815</v>
      </c>
      <c r="C309" s="40" t="s">
        <v>1816</v>
      </c>
      <c r="D309" s="44">
        <v>46042</v>
      </c>
      <c r="E309" s="59" t="s">
        <v>1817</v>
      </c>
      <c r="F309" s="49" t="s">
        <v>82</v>
      </c>
      <c r="G309" s="40" t="s">
        <v>83</v>
      </c>
      <c r="H309" s="49" t="s">
        <v>1818</v>
      </c>
      <c r="I309" s="40" t="s">
        <v>1819</v>
      </c>
      <c r="J309" s="40">
        <v>145908</v>
      </c>
      <c r="K309" s="40">
        <v>65290</v>
      </c>
      <c r="L309" s="40" t="s">
        <v>1820</v>
      </c>
      <c r="M309" s="40" t="s">
        <v>87</v>
      </c>
      <c r="N309" s="43">
        <v>52458154</v>
      </c>
      <c r="O309" s="40">
        <v>1</v>
      </c>
      <c r="P309" s="40"/>
      <c r="Q309" s="40"/>
      <c r="R309" s="40"/>
      <c r="S309" s="40"/>
      <c r="T309" s="40"/>
      <c r="U309" s="40"/>
      <c r="V309" s="40"/>
      <c r="W309" s="40"/>
      <c r="X309" s="40" t="s">
        <v>1821</v>
      </c>
      <c r="Y309" s="44">
        <v>46043</v>
      </c>
      <c r="Z309" s="44">
        <v>46063</v>
      </c>
      <c r="AA309" s="44">
        <v>46243</v>
      </c>
      <c r="AB309" s="40">
        <v>180</v>
      </c>
      <c r="AC309" s="45">
        <f t="shared" si="20"/>
        <v>6</v>
      </c>
      <c r="AD309" s="46">
        <v>17856000</v>
      </c>
      <c r="AE309" s="47">
        <f t="shared" si="21"/>
        <v>2976000</v>
      </c>
      <c r="AF309" s="48" t="s">
        <v>89</v>
      </c>
      <c r="AG309" s="49">
        <v>151</v>
      </c>
      <c r="AH309" s="44">
        <v>46030</v>
      </c>
      <c r="AI309" s="49">
        <v>831</v>
      </c>
      <c r="AJ309" s="44">
        <v>46055</v>
      </c>
      <c r="AK309" s="49" t="s">
        <v>90</v>
      </c>
      <c r="AL309" s="49" t="str">
        <f>IFERROR((VLOOKUP($AK309,[2]T_Datos!$B$3:$D$35,2,FALSE)),"Por favor diligenciar")</f>
        <v>Gestión pública local y gobierno confiable en Rafael Uribe Uribe </v>
      </c>
      <c r="AM309" s="49" t="str">
        <f>IFERROR((VLOOKUP($AK309,[2]T_Datos!$B$3:$D$35,3,FALSE)),"Por favor diligenciar")</f>
        <v>O230117459920242775 </v>
      </c>
      <c r="AN309" s="49"/>
      <c r="AO309" s="49"/>
      <c r="AP309" s="44"/>
      <c r="AQ309" s="49"/>
      <c r="AR309" s="44"/>
      <c r="AS309" s="49"/>
      <c r="AT309" s="50"/>
      <c r="AU309" s="49"/>
      <c r="AV309" s="44"/>
      <c r="AW309" s="49"/>
      <c r="AX309" s="45">
        <f t="shared" si="22"/>
        <v>6</v>
      </c>
      <c r="AY309" s="45">
        <f t="shared" si="23"/>
        <v>180</v>
      </c>
      <c r="AZ309" s="51">
        <f t="shared" si="24"/>
        <v>17856000</v>
      </c>
      <c r="BA309" s="40" t="s">
        <v>129</v>
      </c>
      <c r="BB309" s="52" t="s">
        <v>143</v>
      </c>
      <c r="BC309" s="49" t="s">
        <v>1182</v>
      </c>
      <c r="BD309" s="49" t="s">
        <v>94</v>
      </c>
      <c r="BE309" s="49" t="s">
        <v>95</v>
      </c>
      <c r="BF309" s="40" t="s">
        <v>1183</v>
      </c>
      <c r="BG309" s="49"/>
      <c r="BH309" s="49"/>
      <c r="BI309" s="53" t="s">
        <v>1822</v>
      </c>
      <c r="BJ309" s="54">
        <v>46050</v>
      </c>
      <c r="BK309" s="54" t="s">
        <v>99</v>
      </c>
      <c r="BL309" s="54">
        <v>46044</v>
      </c>
      <c r="BM309" s="44">
        <v>46063</v>
      </c>
      <c r="BN309" s="44">
        <v>46243</v>
      </c>
      <c r="BO309" s="55" t="s">
        <v>362</v>
      </c>
      <c r="BP309" s="56" t="s">
        <v>101</v>
      </c>
      <c r="BQ309" s="57">
        <v>20266820001113</v>
      </c>
      <c r="BR309" s="56">
        <v>1</v>
      </c>
    </row>
    <row r="310" spans="1:70" ht="51" customHeight="1" x14ac:dyDescent="0.2">
      <c r="A310">
        <v>306</v>
      </c>
      <c r="B310" s="40" t="s">
        <v>1823</v>
      </c>
      <c r="C310" s="40" t="s">
        <v>1035</v>
      </c>
      <c r="D310" s="44">
        <v>46039</v>
      </c>
      <c r="E310" s="59" t="s">
        <v>1036</v>
      </c>
      <c r="F310" s="40" t="s">
        <v>82</v>
      </c>
      <c r="G310" s="40" t="s">
        <v>83</v>
      </c>
      <c r="H310" s="49" t="s">
        <v>1824</v>
      </c>
      <c r="I310" s="40" t="s">
        <v>1038</v>
      </c>
      <c r="J310" s="40">
        <v>148376</v>
      </c>
      <c r="K310" s="40">
        <v>148376</v>
      </c>
      <c r="L310" s="40" t="s">
        <v>1825</v>
      </c>
      <c r="M310" s="40" t="s">
        <v>87</v>
      </c>
      <c r="N310" s="43">
        <v>1010961132</v>
      </c>
      <c r="O310" s="40">
        <v>4</v>
      </c>
      <c r="P310" s="40"/>
      <c r="Q310" s="40"/>
      <c r="R310" s="40"/>
      <c r="S310" s="40"/>
      <c r="T310" s="40"/>
      <c r="U310" s="40"/>
      <c r="V310" s="40"/>
      <c r="W310" s="40"/>
      <c r="X310" s="40" t="s">
        <v>1040</v>
      </c>
      <c r="Y310" s="44">
        <v>46042</v>
      </c>
      <c r="Z310" s="44">
        <v>46057</v>
      </c>
      <c r="AA310" s="44">
        <v>46390</v>
      </c>
      <c r="AB310" s="40">
        <v>330</v>
      </c>
      <c r="AC310" s="45">
        <f t="shared" si="20"/>
        <v>11</v>
      </c>
      <c r="AD310" s="46">
        <v>23606000</v>
      </c>
      <c r="AE310" s="47">
        <f t="shared" si="21"/>
        <v>2146000</v>
      </c>
      <c r="AF310" s="48" t="s">
        <v>89</v>
      </c>
      <c r="AG310" s="49">
        <v>131</v>
      </c>
      <c r="AH310" s="44">
        <v>46029</v>
      </c>
      <c r="AI310" s="49">
        <v>724</v>
      </c>
      <c r="AJ310" s="44">
        <v>46050</v>
      </c>
      <c r="AK310" s="49" t="s">
        <v>90</v>
      </c>
      <c r="AL310" s="49" t="str">
        <f>IFERROR((VLOOKUP($AK310,[2]T_Datos!$B$3:$D$35,2,FALSE)),"Por favor diligenciar")</f>
        <v>Gestión pública local y gobierno confiable en Rafael Uribe Uribe </v>
      </c>
      <c r="AM310" s="49" t="str">
        <f>IFERROR((VLOOKUP($AK310,[2]T_Datos!$B$3:$D$35,3,FALSE)),"Por favor diligenciar")</f>
        <v>O230117459920242775 </v>
      </c>
      <c r="AN310" s="49"/>
      <c r="AO310" s="49"/>
      <c r="AP310" s="44"/>
      <c r="AQ310" s="49"/>
      <c r="AR310" s="44"/>
      <c r="AS310" s="49"/>
      <c r="AT310" s="50"/>
      <c r="AU310" s="49"/>
      <c r="AV310" s="44"/>
      <c r="AW310" s="49"/>
      <c r="AX310" s="45">
        <f t="shared" si="22"/>
        <v>11</v>
      </c>
      <c r="AY310" s="45">
        <f t="shared" si="23"/>
        <v>330</v>
      </c>
      <c r="AZ310" s="51">
        <f t="shared" si="24"/>
        <v>23606000</v>
      </c>
      <c r="BA310" s="40" t="s">
        <v>129</v>
      </c>
      <c r="BB310" s="52" t="s">
        <v>798</v>
      </c>
      <c r="BC310" s="49" t="s">
        <v>789</v>
      </c>
      <c r="BD310" s="49" t="s">
        <v>94</v>
      </c>
      <c r="BE310" s="49" t="s">
        <v>95</v>
      </c>
      <c r="BF310" s="40" t="s">
        <v>450</v>
      </c>
      <c r="BG310" s="49"/>
      <c r="BH310" s="49"/>
      <c r="BI310" s="53" t="s">
        <v>1041</v>
      </c>
      <c r="BJ310" s="54">
        <v>46050</v>
      </c>
      <c r="BK310" s="54" t="s">
        <v>99</v>
      </c>
      <c r="BL310" s="54">
        <v>46043</v>
      </c>
      <c r="BM310" s="44">
        <v>46057</v>
      </c>
      <c r="BN310" s="44">
        <v>46390</v>
      </c>
      <c r="BO310" s="55" t="s">
        <v>362</v>
      </c>
      <c r="BP310" s="56" t="s">
        <v>101</v>
      </c>
      <c r="BQ310" s="57">
        <v>20266820001553</v>
      </c>
      <c r="BR310" s="56">
        <v>1</v>
      </c>
    </row>
    <row r="311" spans="1:70" ht="51" customHeight="1" x14ac:dyDescent="0.2">
      <c r="A311" s="107">
        <v>307</v>
      </c>
      <c r="B311" s="40" t="s">
        <v>1826</v>
      </c>
      <c r="C311" s="40" t="s">
        <v>1827</v>
      </c>
      <c r="D311" s="41">
        <v>46042</v>
      </c>
      <c r="E311" s="42" t="s">
        <v>1828</v>
      </c>
      <c r="F311" s="40" t="s">
        <v>82</v>
      </c>
      <c r="G311" s="40" t="s">
        <v>83</v>
      </c>
      <c r="H311" s="40" t="s">
        <v>1829</v>
      </c>
      <c r="I311" s="40" t="s">
        <v>1830</v>
      </c>
      <c r="J311" s="40">
        <v>145884</v>
      </c>
      <c r="K311" s="40">
        <v>65308</v>
      </c>
      <c r="L311" s="40" t="s">
        <v>1831</v>
      </c>
      <c r="M311" s="40" t="s">
        <v>87</v>
      </c>
      <c r="N311" s="43">
        <v>52737609</v>
      </c>
      <c r="O311" s="40">
        <v>8</v>
      </c>
      <c r="P311" s="40"/>
      <c r="Q311" s="40"/>
      <c r="R311" s="40"/>
      <c r="S311" s="40"/>
      <c r="T311" s="40"/>
      <c r="U311" s="40"/>
      <c r="V311" s="40"/>
      <c r="W311" s="40"/>
      <c r="X311" s="40" t="s">
        <v>1832</v>
      </c>
      <c r="Y311" s="44">
        <v>46042</v>
      </c>
      <c r="Z311" s="44">
        <v>46057</v>
      </c>
      <c r="AA311" s="44">
        <v>46298</v>
      </c>
      <c r="AB311" s="40">
        <v>240</v>
      </c>
      <c r="AC311" s="45">
        <f t="shared" si="20"/>
        <v>8</v>
      </c>
      <c r="AD311" s="46">
        <v>57600000</v>
      </c>
      <c r="AE311" s="47">
        <f t="shared" si="21"/>
        <v>7200000</v>
      </c>
      <c r="AF311" s="48" t="s">
        <v>89</v>
      </c>
      <c r="AG311" s="49">
        <v>77</v>
      </c>
      <c r="AH311" s="44">
        <v>46028</v>
      </c>
      <c r="AI311" s="49">
        <v>798</v>
      </c>
      <c r="AJ311" s="44">
        <v>46055</v>
      </c>
      <c r="AK311" s="49" t="s">
        <v>90</v>
      </c>
      <c r="AL311" s="49" t="str">
        <f>IFERROR((VLOOKUP($AK311,[2]T_Datos!$B$3:$D$35,2,FALSE)),"Por favor diligenciar")</f>
        <v>Gestión pública local y gobierno confiable en Rafael Uribe Uribe </v>
      </c>
      <c r="AM311" s="49" t="str">
        <f>IFERROR((VLOOKUP($AK311,[2]T_Datos!$B$3:$D$35,3,FALSE)),"Por favor diligenciar")</f>
        <v>O230117459920242775 </v>
      </c>
      <c r="AN311" s="49"/>
      <c r="AO311" s="49"/>
      <c r="AP311" s="44"/>
      <c r="AQ311" s="49"/>
      <c r="AR311" s="44"/>
      <c r="AS311" s="49"/>
      <c r="AT311" s="50"/>
      <c r="AU311" s="49"/>
      <c r="AV311" s="44"/>
      <c r="AW311" s="49"/>
      <c r="AX311" s="45">
        <f t="shared" si="22"/>
        <v>8</v>
      </c>
      <c r="AY311" s="45">
        <f t="shared" si="23"/>
        <v>240</v>
      </c>
      <c r="AZ311" s="51">
        <f t="shared" si="24"/>
        <v>57600000</v>
      </c>
      <c r="BA311" s="40" t="s">
        <v>91</v>
      </c>
      <c r="BB311" s="52" t="s">
        <v>228</v>
      </c>
      <c r="BC311" s="49" t="s">
        <v>155</v>
      </c>
      <c r="BD311" s="49" t="s">
        <v>94</v>
      </c>
      <c r="BE311" s="49" t="s">
        <v>95</v>
      </c>
      <c r="BF311" s="40" t="s">
        <v>450</v>
      </c>
      <c r="BG311" s="49"/>
      <c r="BH311" s="49"/>
      <c r="BI311" s="53" t="s">
        <v>1833</v>
      </c>
      <c r="BJ311" s="54">
        <v>46050</v>
      </c>
      <c r="BK311" s="54" t="s">
        <v>99</v>
      </c>
      <c r="BL311" s="54">
        <v>46042</v>
      </c>
      <c r="BM311" s="44">
        <v>46057</v>
      </c>
      <c r="BN311" s="44">
        <v>46298</v>
      </c>
      <c r="BO311" s="55" t="s">
        <v>100</v>
      </c>
      <c r="BP311" s="56" t="s">
        <v>101</v>
      </c>
      <c r="BQ311" s="57">
        <v>20266820001373</v>
      </c>
      <c r="BR311" s="56">
        <v>1</v>
      </c>
    </row>
    <row r="312" spans="1:70" ht="51" customHeight="1" x14ac:dyDescent="0.2">
      <c r="A312">
        <v>308</v>
      </c>
      <c r="B312" s="40" t="s">
        <v>1834</v>
      </c>
      <c r="C312" s="40" t="s">
        <v>1835</v>
      </c>
      <c r="D312" s="41">
        <v>46041</v>
      </c>
      <c r="E312" s="42" t="s">
        <v>1836</v>
      </c>
      <c r="F312" s="40" t="s">
        <v>82</v>
      </c>
      <c r="G312" s="40" t="s">
        <v>83</v>
      </c>
      <c r="H312" s="40" t="s">
        <v>1837</v>
      </c>
      <c r="I312" s="40" t="s">
        <v>1838</v>
      </c>
      <c r="J312" s="40">
        <v>145882</v>
      </c>
      <c r="K312" s="40">
        <v>65310</v>
      </c>
      <c r="L312" s="40" t="s">
        <v>1839</v>
      </c>
      <c r="M312" s="40" t="s">
        <v>87</v>
      </c>
      <c r="N312" s="43">
        <v>53046456</v>
      </c>
      <c r="O312" s="40">
        <v>6</v>
      </c>
      <c r="P312" s="40"/>
      <c r="Q312" s="40"/>
      <c r="R312" s="40"/>
      <c r="S312" s="40"/>
      <c r="T312" s="40"/>
      <c r="U312" s="40"/>
      <c r="V312" s="40"/>
      <c r="W312" s="40"/>
      <c r="X312" s="40" t="s">
        <v>1840</v>
      </c>
      <c r="Y312" s="44">
        <v>46042</v>
      </c>
      <c r="Z312" s="44">
        <v>46057</v>
      </c>
      <c r="AA312" s="44">
        <v>46298</v>
      </c>
      <c r="AB312" s="40">
        <v>240</v>
      </c>
      <c r="AC312" s="45">
        <f t="shared" si="20"/>
        <v>8</v>
      </c>
      <c r="AD312" s="46">
        <v>48800000</v>
      </c>
      <c r="AE312" s="47">
        <f t="shared" si="21"/>
        <v>6100000</v>
      </c>
      <c r="AF312" s="48" t="s">
        <v>89</v>
      </c>
      <c r="AG312" s="49">
        <v>76</v>
      </c>
      <c r="AH312" s="44">
        <v>46028</v>
      </c>
      <c r="AI312" s="49">
        <v>796</v>
      </c>
      <c r="AJ312" s="44">
        <v>46055</v>
      </c>
      <c r="AK312" s="49" t="s">
        <v>90</v>
      </c>
      <c r="AL312" s="49" t="str">
        <f>IFERROR((VLOOKUP($AK312,[2]T_Datos!$B$3:$D$35,2,FALSE)),"Por favor diligenciar")</f>
        <v>Gestión pública local y gobierno confiable en Rafael Uribe Uribe </v>
      </c>
      <c r="AM312" s="49" t="str">
        <f>IFERROR((VLOOKUP($AK312,[2]T_Datos!$B$3:$D$35,3,FALSE)),"Por favor diligenciar")</f>
        <v>O230117459920242775 </v>
      </c>
      <c r="AN312" s="49"/>
      <c r="AO312" s="49"/>
      <c r="AP312" s="44"/>
      <c r="AQ312" s="49"/>
      <c r="AR312" s="44"/>
      <c r="AS312" s="49"/>
      <c r="AT312" s="50"/>
      <c r="AU312" s="49"/>
      <c r="AV312" s="44"/>
      <c r="AW312" s="49"/>
      <c r="AX312" s="45">
        <f t="shared" si="22"/>
        <v>8</v>
      </c>
      <c r="AY312" s="45">
        <f t="shared" si="23"/>
        <v>240</v>
      </c>
      <c r="AZ312" s="51">
        <f t="shared" si="24"/>
        <v>48800000</v>
      </c>
      <c r="BA312" s="40" t="s">
        <v>91</v>
      </c>
      <c r="BB312" s="52" t="s">
        <v>228</v>
      </c>
      <c r="BC312" s="49" t="s">
        <v>1841</v>
      </c>
      <c r="BD312" s="49" t="s">
        <v>94</v>
      </c>
      <c r="BE312" s="49" t="s">
        <v>95</v>
      </c>
      <c r="BF312" s="40" t="s">
        <v>450</v>
      </c>
      <c r="BG312" s="49"/>
      <c r="BH312" s="49"/>
      <c r="BI312" s="53" t="s">
        <v>1842</v>
      </c>
      <c r="BJ312" s="54">
        <v>46050</v>
      </c>
      <c r="BK312" s="54" t="s">
        <v>99</v>
      </c>
      <c r="BL312" s="54">
        <v>46048</v>
      </c>
      <c r="BM312" s="44">
        <v>46057</v>
      </c>
      <c r="BN312" s="44">
        <v>46298</v>
      </c>
      <c r="BO312" s="55" t="s">
        <v>100</v>
      </c>
      <c r="BP312" s="56" t="s">
        <v>101</v>
      </c>
      <c r="BQ312" s="57">
        <v>20266820001373</v>
      </c>
      <c r="BR312" s="56">
        <v>1</v>
      </c>
    </row>
    <row r="313" spans="1:70" ht="51" customHeight="1" x14ac:dyDescent="0.2">
      <c r="A313">
        <v>309</v>
      </c>
      <c r="B313" s="40" t="s">
        <v>1843</v>
      </c>
      <c r="C313" s="40" t="s">
        <v>1844</v>
      </c>
      <c r="D313" s="44">
        <v>46042</v>
      </c>
      <c r="E313" s="59" t="s">
        <v>1845</v>
      </c>
      <c r="F313" s="49" t="s">
        <v>82</v>
      </c>
      <c r="G313" s="40" t="s">
        <v>83</v>
      </c>
      <c r="H313" s="40" t="s">
        <v>1846</v>
      </c>
      <c r="I313" s="40" t="s">
        <v>1847</v>
      </c>
      <c r="J313" s="40">
        <v>152149</v>
      </c>
      <c r="K313" s="40">
        <v>70184</v>
      </c>
      <c r="L313" s="40" t="s">
        <v>1848</v>
      </c>
      <c r="M313" s="40" t="s">
        <v>87</v>
      </c>
      <c r="N313" s="43">
        <v>1015424055</v>
      </c>
      <c r="O313" s="40">
        <v>0</v>
      </c>
      <c r="P313" s="40"/>
      <c r="Q313" s="40"/>
      <c r="R313" s="40"/>
      <c r="S313" s="40"/>
      <c r="T313" s="40"/>
      <c r="U313" s="40"/>
      <c r="V313" s="40"/>
      <c r="W313" s="40"/>
      <c r="X313" s="40" t="s">
        <v>1849</v>
      </c>
      <c r="Y313" s="44">
        <v>46042</v>
      </c>
      <c r="Z313" s="44">
        <v>46065</v>
      </c>
      <c r="AA313" s="44">
        <v>46245</v>
      </c>
      <c r="AB313" s="40">
        <v>180</v>
      </c>
      <c r="AC313" s="45">
        <f t="shared" si="20"/>
        <v>6</v>
      </c>
      <c r="AD313" s="46">
        <v>42900000</v>
      </c>
      <c r="AE313" s="47">
        <f t="shared" si="21"/>
        <v>7150000</v>
      </c>
      <c r="AF313" s="48" t="s">
        <v>89</v>
      </c>
      <c r="AG313" s="49">
        <v>813</v>
      </c>
      <c r="AH313" s="44">
        <v>46039</v>
      </c>
      <c r="AI313" s="49">
        <v>1122</v>
      </c>
      <c r="AJ313" s="44">
        <v>46058</v>
      </c>
      <c r="AK313" s="49" t="s">
        <v>411</v>
      </c>
      <c r="AL313" s="49" t="str">
        <f>IFERROR((VLOOKUP($AK313,[2]T_Datos!$B$3:$D$35,2,FALSE)),"Por favor diligenciar")</f>
        <v>Gestores de convivencia en Rafael Uribe Uribe </v>
      </c>
      <c r="AM313" s="49" t="str">
        <f>IFERROR((VLOOKUP($AK313,[2]T_Datos!$B$3:$D$35,3,FALSE)),"Por favor diligenciar")</f>
        <v>O230117459920242710 </v>
      </c>
      <c r="AN313" s="49"/>
      <c r="AO313" s="49"/>
      <c r="AP313" s="44"/>
      <c r="AQ313" s="49"/>
      <c r="AR313" s="44"/>
      <c r="AS313" s="49"/>
      <c r="AT313" s="50"/>
      <c r="AU313" s="49"/>
      <c r="AV313" s="44"/>
      <c r="AW313" s="49"/>
      <c r="AX313" s="45">
        <f t="shared" si="22"/>
        <v>6</v>
      </c>
      <c r="AY313" s="45">
        <f t="shared" si="23"/>
        <v>180</v>
      </c>
      <c r="AZ313" s="51">
        <f t="shared" si="24"/>
        <v>42900000</v>
      </c>
      <c r="BA313" s="40" t="s">
        <v>91</v>
      </c>
      <c r="BB313" s="52" t="s">
        <v>412</v>
      </c>
      <c r="BC313" s="49" t="s">
        <v>413</v>
      </c>
      <c r="BD313" s="49" t="s">
        <v>94</v>
      </c>
      <c r="BE313" s="49" t="s">
        <v>95</v>
      </c>
      <c r="BF313" s="40" t="s">
        <v>414</v>
      </c>
      <c r="BG313" s="49"/>
      <c r="BH313" s="49"/>
      <c r="BI313" s="53" t="s">
        <v>1850</v>
      </c>
      <c r="BJ313" s="54">
        <v>46049</v>
      </c>
      <c r="BK313" s="54" t="s">
        <v>416</v>
      </c>
      <c r="BL313" s="54">
        <v>46043</v>
      </c>
      <c r="BM313" s="44">
        <v>46065</v>
      </c>
      <c r="BN313" s="44">
        <v>46245</v>
      </c>
      <c r="BO313" s="55" t="s">
        <v>100</v>
      </c>
      <c r="BP313" s="56" t="s">
        <v>101</v>
      </c>
      <c r="BQ313" s="57">
        <v>20266820001163</v>
      </c>
      <c r="BR313" s="56">
        <v>5</v>
      </c>
    </row>
    <row r="314" spans="1:70" ht="51" customHeight="1" x14ac:dyDescent="0.2">
      <c r="A314" s="107">
        <v>310</v>
      </c>
      <c r="B314" s="40" t="s">
        <v>1851</v>
      </c>
      <c r="C314" s="40" t="s">
        <v>1506</v>
      </c>
      <c r="D314" s="44">
        <v>46041</v>
      </c>
      <c r="E314" s="59" t="s">
        <v>1507</v>
      </c>
      <c r="F314" s="49" t="s">
        <v>82</v>
      </c>
      <c r="G314" s="40" t="s">
        <v>83</v>
      </c>
      <c r="H314" s="40" t="s">
        <v>1508</v>
      </c>
      <c r="I314" s="49" t="s">
        <v>1852</v>
      </c>
      <c r="J314" s="40">
        <v>145966</v>
      </c>
      <c r="K314" s="40">
        <v>69060</v>
      </c>
      <c r="L314" s="40" t="s">
        <v>1853</v>
      </c>
      <c r="M314" s="40" t="s">
        <v>87</v>
      </c>
      <c r="N314" s="43">
        <v>1031148872</v>
      </c>
      <c r="O314" s="40">
        <v>6</v>
      </c>
      <c r="P314" s="40"/>
      <c r="Q314" s="40"/>
      <c r="R314" s="40"/>
      <c r="S314" s="40"/>
      <c r="T314" s="40"/>
      <c r="U314" s="40"/>
      <c r="V314" s="40"/>
      <c r="W314" s="40"/>
      <c r="X314" s="40" t="s">
        <v>1511</v>
      </c>
      <c r="Y314" s="44">
        <v>46043</v>
      </c>
      <c r="Z314" s="44">
        <v>46050</v>
      </c>
      <c r="AA314" s="44">
        <v>46383</v>
      </c>
      <c r="AB314" s="40">
        <v>330</v>
      </c>
      <c r="AC314" s="45">
        <f t="shared" si="20"/>
        <v>11</v>
      </c>
      <c r="AD314" s="46">
        <v>47300000</v>
      </c>
      <c r="AE314" s="47">
        <f t="shared" si="21"/>
        <v>4300000</v>
      </c>
      <c r="AF314" s="48" t="s">
        <v>89</v>
      </c>
      <c r="AG314" s="49">
        <v>69</v>
      </c>
      <c r="AH314" s="44">
        <v>46028</v>
      </c>
      <c r="AI314" s="49">
        <v>299</v>
      </c>
      <c r="AJ314" s="44">
        <v>46049</v>
      </c>
      <c r="AK314" s="49" t="s">
        <v>90</v>
      </c>
      <c r="AL314" s="49" t="str">
        <f>IFERROR((VLOOKUP($AK314,[2]T_Datos!$B$3:$D$35,2,FALSE)),"Por favor diligenciar")</f>
        <v>Gestión pública local y gobierno confiable en Rafael Uribe Uribe </v>
      </c>
      <c r="AM314" s="49" t="str">
        <f>IFERROR((VLOOKUP($AK314,[2]T_Datos!$B$3:$D$35,3,FALSE)),"Por favor diligenciar")</f>
        <v>O230117459920242775 </v>
      </c>
      <c r="AN314" s="49"/>
      <c r="AO314" s="49"/>
      <c r="AP314" s="44"/>
      <c r="AQ314" s="49"/>
      <c r="AR314" s="44"/>
      <c r="AS314" s="49"/>
      <c r="AT314" s="50"/>
      <c r="AU314" s="49"/>
      <c r="AV314" s="44"/>
      <c r="AW314" s="49"/>
      <c r="AX314" s="45">
        <f t="shared" si="22"/>
        <v>11</v>
      </c>
      <c r="AY314" s="45">
        <f t="shared" si="23"/>
        <v>330</v>
      </c>
      <c r="AZ314" s="51">
        <f t="shared" si="24"/>
        <v>47300000</v>
      </c>
      <c r="BA314" s="40" t="s">
        <v>129</v>
      </c>
      <c r="BB314" s="52" t="s">
        <v>1237</v>
      </c>
      <c r="BC314" s="49" t="s">
        <v>683</v>
      </c>
      <c r="BD314" s="49" t="s">
        <v>94</v>
      </c>
      <c r="BE314" s="49" t="s">
        <v>95</v>
      </c>
      <c r="BF314" s="49" t="s">
        <v>1238</v>
      </c>
      <c r="BG314" s="49"/>
      <c r="BH314" s="49"/>
      <c r="BI314" s="53" t="s">
        <v>1512</v>
      </c>
      <c r="BJ314" s="54">
        <v>46045</v>
      </c>
      <c r="BK314" s="54" t="s">
        <v>99</v>
      </c>
      <c r="BL314" s="54">
        <v>46045</v>
      </c>
      <c r="BM314" s="44">
        <v>46050</v>
      </c>
      <c r="BN314" s="44">
        <v>46383</v>
      </c>
      <c r="BO314" s="55" t="s">
        <v>131</v>
      </c>
      <c r="BP314" s="56" t="s">
        <v>101</v>
      </c>
      <c r="BQ314" s="57">
        <v>20266820001263</v>
      </c>
      <c r="BR314" s="56">
        <v>1</v>
      </c>
    </row>
    <row r="315" spans="1:70" ht="51" customHeight="1" x14ac:dyDescent="0.2">
      <c r="A315">
        <v>311</v>
      </c>
      <c r="B315" s="40" t="s">
        <v>1854</v>
      </c>
      <c r="C315" s="40" t="s">
        <v>1506</v>
      </c>
      <c r="D315" s="44">
        <v>46041</v>
      </c>
      <c r="E315" s="59" t="s">
        <v>1507</v>
      </c>
      <c r="F315" s="49" t="s">
        <v>82</v>
      </c>
      <c r="G315" s="40" t="s">
        <v>83</v>
      </c>
      <c r="H315" s="40" t="s">
        <v>1508</v>
      </c>
      <c r="I315" s="49" t="s">
        <v>1855</v>
      </c>
      <c r="J315" s="40">
        <v>145966</v>
      </c>
      <c r="K315" s="40">
        <v>69060</v>
      </c>
      <c r="L315" s="40" t="s">
        <v>1856</v>
      </c>
      <c r="M315" s="40" t="s">
        <v>87</v>
      </c>
      <c r="N315" s="43">
        <v>1023899154</v>
      </c>
      <c r="O315" s="40">
        <v>9</v>
      </c>
      <c r="P315" s="40"/>
      <c r="Q315" s="40"/>
      <c r="R315" s="40"/>
      <c r="S315" s="40"/>
      <c r="T315" s="40"/>
      <c r="U315" s="40"/>
      <c r="V315" s="40"/>
      <c r="W315" s="40"/>
      <c r="X315" s="40" t="s">
        <v>1511</v>
      </c>
      <c r="Y315" s="44">
        <v>46044</v>
      </c>
      <c r="Z315" s="44">
        <v>46056</v>
      </c>
      <c r="AA315" s="44">
        <v>46389</v>
      </c>
      <c r="AB315" s="40">
        <v>330</v>
      </c>
      <c r="AC315" s="45">
        <f t="shared" si="20"/>
        <v>11</v>
      </c>
      <c r="AD315" s="46">
        <v>47300000</v>
      </c>
      <c r="AE315" s="47">
        <f t="shared" si="21"/>
        <v>4300000</v>
      </c>
      <c r="AF315" s="48" t="s">
        <v>89</v>
      </c>
      <c r="AG315" s="49">
        <v>69</v>
      </c>
      <c r="AH315" s="44">
        <v>46028</v>
      </c>
      <c r="AI315" s="49">
        <v>1055</v>
      </c>
      <c r="AJ315" s="44">
        <v>46055</v>
      </c>
      <c r="AK315" s="49" t="s">
        <v>90</v>
      </c>
      <c r="AL315" s="49" t="str">
        <f>IFERROR((VLOOKUP($AK315,[2]T_Datos!$B$3:$D$35,2,FALSE)),"Por favor diligenciar")</f>
        <v>Gestión pública local y gobierno confiable en Rafael Uribe Uribe </v>
      </c>
      <c r="AM315" s="49" t="str">
        <f>IFERROR((VLOOKUP($AK315,[2]T_Datos!$B$3:$D$35,3,FALSE)),"Por favor diligenciar")</f>
        <v>O230117459920242775 </v>
      </c>
      <c r="AN315" s="49"/>
      <c r="AO315" s="49"/>
      <c r="AP315" s="44"/>
      <c r="AQ315" s="49"/>
      <c r="AR315" s="44"/>
      <c r="AS315" s="49"/>
      <c r="AT315" s="50"/>
      <c r="AU315" s="49"/>
      <c r="AV315" s="44"/>
      <c r="AW315" s="49"/>
      <c r="AX315" s="45">
        <f t="shared" si="22"/>
        <v>11</v>
      </c>
      <c r="AY315" s="45">
        <f t="shared" si="23"/>
        <v>330</v>
      </c>
      <c r="AZ315" s="51">
        <f t="shared" si="24"/>
        <v>47300000</v>
      </c>
      <c r="BA315" s="40" t="s">
        <v>129</v>
      </c>
      <c r="BB315" s="52" t="s">
        <v>1237</v>
      </c>
      <c r="BC315" s="49" t="s">
        <v>683</v>
      </c>
      <c r="BD315" s="49" t="s">
        <v>94</v>
      </c>
      <c r="BE315" s="49" t="s">
        <v>95</v>
      </c>
      <c r="BF315" s="49" t="s">
        <v>1238</v>
      </c>
      <c r="BG315" s="49"/>
      <c r="BH315" s="49"/>
      <c r="BI315" s="53" t="s">
        <v>1512</v>
      </c>
      <c r="BJ315" s="54">
        <v>46050</v>
      </c>
      <c r="BK315" s="54" t="s">
        <v>99</v>
      </c>
      <c r="BL315" s="54">
        <v>46044</v>
      </c>
      <c r="BM315" s="44">
        <v>46056</v>
      </c>
      <c r="BN315" s="44">
        <v>46389</v>
      </c>
      <c r="BO315" s="55" t="s">
        <v>131</v>
      </c>
      <c r="BP315" s="56" t="s">
        <v>101</v>
      </c>
      <c r="BQ315" s="57">
        <v>20266820001263</v>
      </c>
      <c r="BR315" s="56">
        <v>1</v>
      </c>
    </row>
    <row r="316" spans="1:70" ht="51" customHeight="1" x14ac:dyDescent="0.2">
      <c r="A316">
        <v>312</v>
      </c>
      <c r="B316" s="40" t="s">
        <v>1857</v>
      </c>
      <c r="C316" s="40" t="s">
        <v>1816</v>
      </c>
      <c r="D316" s="44">
        <v>46042</v>
      </c>
      <c r="E316" s="59" t="s">
        <v>1817</v>
      </c>
      <c r="F316" s="49" t="s">
        <v>82</v>
      </c>
      <c r="G316" s="40" t="s">
        <v>83</v>
      </c>
      <c r="H316" s="49" t="s">
        <v>1858</v>
      </c>
      <c r="I316" s="40" t="s">
        <v>1819</v>
      </c>
      <c r="J316" s="40">
        <v>145908</v>
      </c>
      <c r="K316" s="40">
        <v>65290</v>
      </c>
      <c r="L316" s="40" t="s">
        <v>1859</v>
      </c>
      <c r="M316" s="40" t="s">
        <v>87</v>
      </c>
      <c r="N316" s="43">
        <v>52903975</v>
      </c>
      <c r="O316" s="40">
        <v>0</v>
      </c>
      <c r="P316" s="40"/>
      <c r="Q316" s="40"/>
      <c r="R316" s="40"/>
      <c r="S316" s="40"/>
      <c r="T316" s="40"/>
      <c r="U316" s="40"/>
      <c r="V316" s="40"/>
      <c r="W316" s="40"/>
      <c r="X316" s="40" t="s">
        <v>1821</v>
      </c>
      <c r="Y316" s="44">
        <v>46044</v>
      </c>
      <c r="Z316" s="44">
        <v>46063</v>
      </c>
      <c r="AA316" s="44">
        <v>46243</v>
      </c>
      <c r="AB316" s="40">
        <v>180</v>
      </c>
      <c r="AC316" s="45">
        <f t="shared" si="20"/>
        <v>6</v>
      </c>
      <c r="AD316" s="46">
        <v>17856000</v>
      </c>
      <c r="AE316" s="47">
        <f t="shared" si="21"/>
        <v>2976000</v>
      </c>
      <c r="AF316" s="48" t="s">
        <v>89</v>
      </c>
      <c r="AG316" s="49">
        <v>151</v>
      </c>
      <c r="AH316" s="44">
        <v>46030</v>
      </c>
      <c r="AI316" s="49">
        <v>837</v>
      </c>
      <c r="AJ316" s="44">
        <v>46055</v>
      </c>
      <c r="AK316" s="49" t="s">
        <v>90</v>
      </c>
      <c r="AL316" s="49" t="str">
        <f>IFERROR((VLOOKUP($AK316,[2]T_Datos!$B$3:$D$35,2,FALSE)),"Por favor diligenciar")</f>
        <v>Gestión pública local y gobierno confiable en Rafael Uribe Uribe </v>
      </c>
      <c r="AM316" s="49" t="str">
        <f>IFERROR((VLOOKUP($AK316,[2]T_Datos!$B$3:$D$35,3,FALSE)),"Por favor diligenciar")</f>
        <v>O230117459920242775 </v>
      </c>
      <c r="AN316" s="49"/>
      <c r="AO316" s="49"/>
      <c r="AP316" s="44"/>
      <c r="AQ316" s="49"/>
      <c r="AR316" s="44"/>
      <c r="AS316" s="49"/>
      <c r="AT316" s="50"/>
      <c r="AU316" s="49"/>
      <c r="AV316" s="44"/>
      <c r="AW316" s="49"/>
      <c r="AX316" s="45">
        <f t="shared" si="22"/>
        <v>6</v>
      </c>
      <c r="AY316" s="45">
        <f t="shared" si="23"/>
        <v>180</v>
      </c>
      <c r="AZ316" s="51">
        <f t="shared" si="24"/>
        <v>17856000</v>
      </c>
      <c r="BA316" s="40" t="s">
        <v>129</v>
      </c>
      <c r="BB316" s="52" t="s">
        <v>143</v>
      </c>
      <c r="BC316" s="49" t="s">
        <v>1182</v>
      </c>
      <c r="BD316" s="49" t="s">
        <v>94</v>
      </c>
      <c r="BE316" s="49" t="s">
        <v>95</v>
      </c>
      <c r="BF316" s="40" t="s">
        <v>1183</v>
      </c>
      <c r="BG316" s="49"/>
      <c r="BH316" s="49"/>
      <c r="BI316" s="53" t="s">
        <v>1822</v>
      </c>
      <c r="BJ316" s="54">
        <v>46050</v>
      </c>
      <c r="BK316" s="54" t="s">
        <v>99</v>
      </c>
      <c r="BL316" s="54">
        <v>46048</v>
      </c>
      <c r="BM316" s="44">
        <v>46063</v>
      </c>
      <c r="BN316" s="44">
        <v>46243</v>
      </c>
      <c r="BO316" s="55" t="s">
        <v>362</v>
      </c>
      <c r="BP316" s="56" t="s">
        <v>101</v>
      </c>
      <c r="BQ316" s="57">
        <v>20266820001113</v>
      </c>
      <c r="BR316" s="56">
        <v>1</v>
      </c>
    </row>
    <row r="317" spans="1:70" ht="51" customHeight="1" x14ac:dyDescent="0.2">
      <c r="A317" s="107">
        <v>313</v>
      </c>
      <c r="B317" s="40" t="s">
        <v>1860</v>
      </c>
      <c r="C317" s="40" t="s">
        <v>1231</v>
      </c>
      <c r="D317" s="44">
        <v>46039</v>
      </c>
      <c r="E317" s="59" t="s">
        <v>1232</v>
      </c>
      <c r="F317" s="40" t="s">
        <v>82</v>
      </c>
      <c r="G317" s="40" t="s">
        <v>83</v>
      </c>
      <c r="H317" s="49" t="s">
        <v>1861</v>
      </c>
      <c r="I317" s="40" t="s">
        <v>1234</v>
      </c>
      <c r="J317" s="40">
        <v>145967</v>
      </c>
      <c r="K317" s="40">
        <v>69059</v>
      </c>
      <c r="L317" s="40" t="s">
        <v>1862</v>
      </c>
      <c r="M317" s="40" t="s">
        <v>87</v>
      </c>
      <c r="N317" s="43">
        <v>1031182844</v>
      </c>
      <c r="O317" s="40">
        <v>3</v>
      </c>
      <c r="P317" s="40"/>
      <c r="Q317" s="40"/>
      <c r="R317" s="40"/>
      <c r="S317" s="40"/>
      <c r="T317" s="40"/>
      <c r="U317" s="40"/>
      <c r="V317" s="40"/>
      <c r="W317" s="40"/>
      <c r="X317" s="40" t="s">
        <v>1236</v>
      </c>
      <c r="Y317" s="44">
        <v>46044</v>
      </c>
      <c r="Z317" s="44">
        <v>46056</v>
      </c>
      <c r="AA317" s="44">
        <v>46236</v>
      </c>
      <c r="AB317" s="40">
        <v>180</v>
      </c>
      <c r="AC317" s="45">
        <f t="shared" si="20"/>
        <v>6</v>
      </c>
      <c r="AD317" s="46">
        <v>25800000</v>
      </c>
      <c r="AE317" s="47">
        <f t="shared" si="21"/>
        <v>4300000</v>
      </c>
      <c r="AF317" s="48" t="s">
        <v>89</v>
      </c>
      <c r="AG317" s="49">
        <v>70</v>
      </c>
      <c r="AH317" s="44">
        <v>46028</v>
      </c>
      <c r="AI317" s="49">
        <v>1057</v>
      </c>
      <c r="AJ317" s="44">
        <v>46055</v>
      </c>
      <c r="AK317" s="49" t="s">
        <v>90</v>
      </c>
      <c r="AL317" s="49" t="str">
        <f>IFERROR((VLOOKUP($AK317,[2]T_Datos!$B$3:$D$35,2,FALSE)),"Por favor diligenciar")</f>
        <v>Gestión pública local y gobierno confiable en Rafael Uribe Uribe </v>
      </c>
      <c r="AM317" s="49" t="str">
        <f>IFERROR((VLOOKUP($AK317,[2]T_Datos!$B$3:$D$35,3,FALSE)),"Por favor diligenciar")</f>
        <v>O230117459920242775 </v>
      </c>
      <c r="AN317" s="49"/>
      <c r="AO317" s="49"/>
      <c r="AP317" s="44"/>
      <c r="AQ317" s="49"/>
      <c r="AR317" s="44"/>
      <c r="AS317" s="49"/>
      <c r="AT317" s="50"/>
      <c r="AU317" s="49"/>
      <c r="AV317" s="44"/>
      <c r="AW317" s="49"/>
      <c r="AX317" s="45">
        <f t="shared" si="22"/>
        <v>6</v>
      </c>
      <c r="AY317" s="45">
        <f t="shared" si="23"/>
        <v>180</v>
      </c>
      <c r="AZ317" s="51">
        <f t="shared" si="24"/>
        <v>25800000</v>
      </c>
      <c r="BA317" s="40" t="s">
        <v>129</v>
      </c>
      <c r="BB317" s="52" t="s">
        <v>1237</v>
      </c>
      <c r="BC317" s="49" t="s">
        <v>302</v>
      </c>
      <c r="BD317" s="49" t="s">
        <v>94</v>
      </c>
      <c r="BE317" s="49" t="s">
        <v>95</v>
      </c>
      <c r="BF317" s="49" t="s">
        <v>1238</v>
      </c>
      <c r="BG317" s="49"/>
      <c r="BH317" s="49"/>
      <c r="BI317" s="53" t="s">
        <v>1239</v>
      </c>
      <c r="BJ317" s="54">
        <v>46050</v>
      </c>
      <c r="BK317" s="54" t="s">
        <v>99</v>
      </c>
      <c r="BL317" s="54">
        <v>46045</v>
      </c>
      <c r="BM317" s="44">
        <v>46056</v>
      </c>
      <c r="BN317" s="44">
        <v>46236</v>
      </c>
      <c r="BO317" s="55" t="s">
        <v>131</v>
      </c>
      <c r="BP317" s="56" t="s">
        <v>101</v>
      </c>
      <c r="BQ317" s="57">
        <v>20266820001263</v>
      </c>
      <c r="BR317" s="56">
        <v>1</v>
      </c>
    </row>
    <row r="318" spans="1:70" ht="51" customHeight="1" x14ac:dyDescent="0.2">
      <c r="A318">
        <v>314</v>
      </c>
      <c r="B318" s="40" t="s">
        <v>1863</v>
      </c>
      <c r="C318" s="40" t="s">
        <v>1231</v>
      </c>
      <c r="D318" s="44">
        <v>46039</v>
      </c>
      <c r="E318" s="59" t="s">
        <v>1232</v>
      </c>
      <c r="F318" s="40" t="s">
        <v>82</v>
      </c>
      <c r="G318" s="40" t="s">
        <v>83</v>
      </c>
      <c r="H318" s="49" t="s">
        <v>1864</v>
      </c>
      <c r="I318" s="40" t="s">
        <v>1234</v>
      </c>
      <c r="J318" s="40">
        <v>145967</v>
      </c>
      <c r="K318" s="40">
        <v>69059</v>
      </c>
      <c r="L318" s="40" t="s">
        <v>1865</v>
      </c>
      <c r="M318" s="40" t="s">
        <v>87</v>
      </c>
      <c r="N318" s="43">
        <v>40047018</v>
      </c>
      <c r="O318" s="40">
        <v>0</v>
      </c>
      <c r="P318" s="40"/>
      <c r="Q318" s="40"/>
      <c r="R318" s="40"/>
      <c r="S318" s="40"/>
      <c r="T318" s="40"/>
      <c r="U318" s="40"/>
      <c r="V318" s="40"/>
      <c r="W318" s="40"/>
      <c r="X318" s="40" t="s">
        <v>1236</v>
      </c>
      <c r="Y318" s="44">
        <v>46044</v>
      </c>
      <c r="Z318" s="44">
        <v>46052</v>
      </c>
      <c r="AA318" s="44">
        <v>46232</v>
      </c>
      <c r="AB318" s="40">
        <v>180</v>
      </c>
      <c r="AC318" s="45">
        <f t="shared" si="20"/>
        <v>6</v>
      </c>
      <c r="AD318" s="46">
        <v>25800000</v>
      </c>
      <c r="AE318" s="47">
        <f t="shared" si="21"/>
        <v>4300000</v>
      </c>
      <c r="AF318" s="48" t="s">
        <v>89</v>
      </c>
      <c r="AG318" s="49">
        <v>70</v>
      </c>
      <c r="AH318" s="44">
        <v>46028</v>
      </c>
      <c r="AI318" s="49">
        <v>253</v>
      </c>
      <c r="AJ318" s="44">
        <v>46046</v>
      </c>
      <c r="AK318" s="49" t="s">
        <v>90</v>
      </c>
      <c r="AL318" s="49" t="str">
        <f>IFERROR((VLOOKUP($AK318,[2]T_Datos!$B$3:$D$35,2,FALSE)),"Por favor diligenciar")</f>
        <v>Gestión pública local y gobierno confiable en Rafael Uribe Uribe </v>
      </c>
      <c r="AM318" s="49" t="str">
        <f>IFERROR((VLOOKUP($AK318,[2]T_Datos!$B$3:$D$35,3,FALSE)),"Por favor diligenciar")</f>
        <v>O230117459920242775 </v>
      </c>
      <c r="AN318" s="49"/>
      <c r="AO318" s="49"/>
      <c r="AP318" s="44"/>
      <c r="AQ318" s="49"/>
      <c r="AR318" s="44"/>
      <c r="AS318" s="49"/>
      <c r="AT318" s="50"/>
      <c r="AU318" s="49"/>
      <c r="AV318" s="44"/>
      <c r="AW318" s="49"/>
      <c r="AX318" s="45">
        <f t="shared" si="22"/>
        <v>6</v>
      </c>
      <c r="AY318" s="45">
        <f t="shared" si="23"/>
        <v>180</v>
      </c>
      <c r="AZ318" s="51">
        <f t="shared" si="24"/>
        <v>25800000</v>
      </c>
      <c r="BA318" s="40" t="s">
        <v>129</v>
      </c>
      <c r="BB318" s="52" t="s">
        <v>228</v>
      </c>
      <c r="BC318" s="49" t="s">
        <v>302</v>
      </c>
      <c r="BD318" s="49" t="s">
        <v>94</v>
      </c>
      <c r="BE318" s="49" t="s">
        <v>95</v>
      </c>
      <c r="BF318" s="49" t="s">
        <v>1238</v>
      </c>
      <c r="BG318" s="49"/>
      <c r="BH318" s="49"/>
      <c r="BI318" s="53" t="s">
        <v>1239</v>
      </c>
      <c r="BJ318" s="54">
        <v>46050</v>
      </c>
      <c r="BK318" s="54" t="s">
        <v>99</v>
      </c>
      <c r="BL318" s="54">
        <v>46045</v>
      </c>
      <c r="BM318" s="44">
        <v>46052</v>
      </c>
      <c r="BN318" s="44">
        <v>46232</v>
      </c>
      <c r="BO318" s="55" t="s">
        <v>131</v>
      </c>
      <c r="BP318" s="56" t="s">
        <v>101</v>
      </c>
      <c r="BQ318" s="57">
        <v>20266820001373</v>
      </c>
      <c r="BR318" s="56">
        <v>1</v>
      </c>
    </row>
    <row r="319" spans="1:70" ht="51" customHeight="1" x14ac:dyDescent="0.2">
      <c r="A319">
        <v>315</v>
      </c>
      <c r="B319" s="40" t="s">
        <v>1866</v>
      </c>
      <c r="C319" s="40" t="s">
        <v>1035</v>
      </c>
      <c r="D319" s="44">
        <v>46039</v>
      </c>
      <c r="E319" s="59" t="s">
        <v>1036</v>
      </c>
      <c r="F319" s="40" t="s">
        <v>82</v>
      </c>
      <c r="G319" s="40" t="s">
        <v>83</v>
      </c>
      <c r="H319" s="49" t="s">
        <v>1867</v>
      </c>
      <c r="I319" s="40" t="s">
        <v>1038</v>
      </c>
      <c r="J319" s="40">
        <v>148376</v>
      </c>
      <c r="K319" s="40">
        <v>148376</v>
      </c>
      <c r="L319" s="40" t="s">
        <v>1868</v>
      </c>
      <c r="M319" s="40" t="s">
        <v>87</v>
      </c>
      <c r="N319" s="43">
        <v>1024560903</v>
      </c>
      <c r="O319" s="40">
        <v>6</v>
      </c>
      <c r="P319" s="40"/>
      <c r="Q319" s="40"/>
      <c r="R319" s="40"/>
      <c r="S319" s="40"/>
      <c r="T319" s="40"/>
      <c r="U319" s="40"/>
      <c r="V319" s="40"/>
      <c r="W319" s="40"/>
      <c r="X319" s="40" t="s">
        <v>1040</v>
      </c>
      <c r="Y319" s="44">
        <v>46043</v>
      </c>
      <c r="Z319" s="44">
        <v>46057</v>
      </c>
      <c r="AA319" s="44">
        <v>46390</v>
      </c>
      <c r="AB319" s="40">
        <v>330</v>
      </c>
      <c r="AC319" s="45">
        <f t="shared" si="20"/>
        <v>11</v>
      </c>
      <c r="AD319" s="46">
        <v>23606000</v>
      </c>
      <c r="AE319" s="47">
        <f t="shared" si="21"/>
        <v>2146000</v>
      </c>
      <c r="AF319" s="48" t="s">
        <v>89</v>
      </c>
      <c r="AG319" s="49">
        <v>131</v>
      </c>
      <c r="AH319" s="44">
        <v>46029</v>
      </c>
      <c r="AI319" s="49">
        <v>723</v>
      </c>
      <c r="AJ319" s="44">
        <v>46050</v>
      </c>
      <c r="AK319" s="49" t="s">
        <v>90</v>
      </c>
      <c r="AL319" s="49" t="str">
        <f>IFERROR((VLOOKUP($AK319,[2]T_Datos!$B$3:$D$35,2,FALSE)),"Por favor diligenciar")</f>
        <v>Gestión pública local y gobierno confiable en Rafael Uribe Uribe </v>
      </c>
      <c r="AM319" s="49" t="str">
        <f>IFERROR((VLOOKUP($AK319,[2]T_Datos!$B$3:$D$35,3,FALSE)),"Por favor diligenciar")</f>
        <v>O230117459920242775 </v>
      </c>
      <c r="AN319" s="49"/>
      <c r="AO319" s="49"/>
      <c r="AP319" s="44"/>
      <c r="AQ319" s="49"/>
      <c r="AR319" s="44"/>
      <c r="AS319" s="49"/>
      <c r="AT319" s="50"/>
      <c r="AU319" s="49"/>
      <c r="AV319" s="44"/>
      <c r="AW319" s="49"/>
      <c r="AX319" s="45">
        <f t="shared" si="22"/>
        <v>11</v>
      </c>
      <c r="AY319" s="45">
        <f t="shared" si="23"/>
        <v>330</v>
      </c>
      <c r="AZ319" s="51">
        <f t="shared" si="24"/>
        <v>23606000</v>
      </c>
      <c r="BA319" s="40" t="s">
        <v>129</v>
      </c>
      <c r="BB319" s="52" t="s">
        <v>794</v>
      </c>
      <c r="BC319" s="49" t="s">
        <v>789</v>
      </c>
      <c r="BD319" s="49" t="s">
        <v>94</v>
      </c>
      <c r="BE319" s="49" t="s">
        <v>95</v>
      </c>
      <c r="BF319" s="40" t="s">
        <v>450</v>
      </c>
      <c r="BG319" s="49"/>
      <c r="BH319" s="49"/>
      <c r="BI319" s="53" t="s">
        <v>1041</v>
      </c>
      <c r="BJ319" s="54">
        <v>46050</v>
      </c>
      <c r="BK319" s="54" t="s">
        <v>99</v>
      </c>
      <c r="BL319" s="54">
        <v>46044</v>
      </c>
      <c r="BM319" s="44">
        <v>46057</v>
      </c>
      <c r="BN319" s="44">
        <v>46390</v>
      </c>
      <c r="BO319" s="55" t="s">
        <v>362</v>
      </c>
      <c r="BP319" s="56" t="s">
        <v>101</v>
      </c>
      <c r="BQ319" s="57">
        <v>20266820001563</v>
      </c>
      <c r="BR319" s="56">
        <v>1</v>
      </c>
    </row>
    <row r="320" spans="1:70" ht="51" customHeight="1" x14ac:dyDescent="0.2">
      <c r="A320" s="107">
        <v>316</v>
      </c>
      <c r="B320" s="40" t="s">
        <v>1869</v>
      </c>
      <c r="C320" s="40" t="s">
        <v>1870</v>
      </c>
      <c r="D320" s="41">
        <v>46042</v>
      </c>
      <c r="E320" s="42" t="s">
        <v>1871</v>
      </c>
      <c r="F320" s="40" t="s">
        <v>82</v>
      </c>
      <c r="G320" s="40" t="s">
        <v>83</v>
      </c>
      <c r="H320" s="49" t="s">
        <v>1872</v>
      </c>
      <c r="I320" s="40" t="s">
        <v>1873</v>
      </c>
      <c r="J320" s="40">
        <v>145755</v>
      </c>
      <c r="K320" s="40">
        <v>70220</v>
      </c>
      <c r="L320" s="40" t="s">
        <v>1874</v>
      </c>
      <c r="M320" s="40" t="s">
        <v>87</v>
      </c>
      <c r="N320" s="43" t="s">
        <v>1875</v>
      </c>
      <c r="O320" s="40">
        <v>1</v>
      </c>
      <c r="P320" s="40"/>
      <c r="Q320" s="40"/>
      <c r="R320" s="60"/>
      <c r="S320" s="40"/>
      <c r="T320" s="40" t="s">
        <v>1876</v>
      </c>
      <c r="U320" s="40" t="s">
        <v>87</v>
      </c>
      <c r="V320" s="60">
        <v>79569262</v>
      </c>
      <c r="W320" s="41">
        <v>46122</v>
      </c>
      <c r="X320" s="40" t="s">
        <v>1877</v>
      </c>
      <c r="Y320" s="44">
        <v>46044</v>
      </c>
      <c r="Z320" s="44">
        <v>46056</v>
      </c>
      <c r="AA320" s="44">
        <v>46236</v>
      </c>
      <c r="AB320" s="40">
        <v>180</v>
      </c>
      <c r="AC320" s="45">
        <f t="shared" si="20"/>
        <v>6</v>
      </c>
      <c r="AD320" s="46">
        <v>42840000</v>
      </c>
      <c r="AE320" s="47">
        <f t="shared" si="21"/>
        <v>7140000</v>
      </c>
      <c r="AF320" s="48" t="s">
        <v>89</v>
      </c>
      <c r="AG320" s="49">
        <v>809</v>
      </c>
      <c r="AH320" s="44">
        <v>46039</v>
      </c>
      <c r="AI320" s="49">
        <v>281</v>
      </c>
      <c r="AJ320" s="44">
        <v>46048</v>
      </c>
      <c r="AK320" s="49" t="s">
        <v>90</v>
      </c>
      <c r="AL320" s="49" t="str">
        <f>IFERROR((VLOOKUP($AK320,[2]T_Datos!$B$3:$D$35,2,FALSE)),"Por favor diligenciar")</f>
        <v>Gestión pública local y gobierno confiable en Rafael Uribe Uribe </v>
      </c>
      <c r="AM320" s="49" t="str">
        <f>IFERROR((VLOOKUP($AK320,[2]T_Datos!$B$3:$D$35,3,FALSE)),"Por favor diligenciar")</f>
        <v>O230117459920242775 </v>
      </c>
      <c r="AN320" s="49"/>
      <c r="AO320" s="49"/>
      <c r="AP320" s="44"/>
      <c r="AQ320" s="49"/>
      <c r="AR320" s="44"/>
      <c r="AS320" s="49"/>
      <c r="AT320" s="50"/>
      <c r="AU320" s="49"/>
      <c r="AV320" s="44"/>
      <c r="AW320" s="49"/>
      <c r="AX320" s="45">
        <f t="shared" si="22"/>
        <v>6</v>
      </c>
      <c r="AY320" s="45">
        <f t="shared" si="23"/>
        <v>180</v>
      </c>
      <c r="AZ320" s="51">
        <f t="shared" si="24"/>
        <v>42840000</v>
      </c>
      <c r="BA320" s="40" t="s">
        <v>91</v>
      </c>
      <c r="BB320" s="52" t="s">
        <v>993</v>
      </c>
      <c r="BC320" s="49" t="s">
        <v>994</v>
      </c>
      <c r="BD320" s="49" t="s">
        <v>94</v>
      </c>
      <c r="BE320" s="49" t="s">
        <v>95</v>
      </c>
      <c r="BF320" s="40" t="s">
        <v>392</v>
      </c>
      <c r="BG320" s="49"/>
      <c r="BH320" s="49"/>
      <c r="BI320" s="53" t="s">
        <v>1878</v>
      </c>
      <c r="BJ320" s="54">
        <v>46049</v>
      </c>
      <c r="BK320" s="54" t="s">
        <v>99</v>
      </c>
      <c r="BL320" s="54">
        <v>46046</v>
      </c>
      <c r="BM320" s="44">
        <v>46056</v>
      </c>
      <c r="BN320" s="44">
        <v>46236</v>
      </c>
      <c r="BO320" s="55" t="s">
        <v>100</v>
      </c>
      <c r="BP320" s="56" t="s">
        <v>158</v>
      </c>
      <c r="BQ320" s="57" t="s">
        <v>155</v>
      </c>
      <c r="BR320" s="56">
        <v>1</v>
      </c>
    </row>
    <row r="321" spans="1:70" ht="51" customHeight="1" x14ac:dyDescent="0.2">
      <c r="A321">
        <v>317</v>
      </c>
      <c r="B321" s="40" t="s">
        <v>1879</v>
      </c>
      <c r="C321" s="40" t="s">
        <v>1880</v>
      </c>
      <c r="D321" s="41">
        <v>46042</v>
      </c>
      <c r="E321" s="42" t="s">
        <v>1881</v>
      </c>
      <c r="F321" s="40" t="s">
        <v>82</v>
      </c>
      <c r="G321" s="40" t="s">
        <v>83</v>
      </c>
      <c r="H321" s="49" t="s">
        <v>1882</v>
      </c>
      <c r="I321" s="40" t="s">
        <v>1883</v>
      </c>
      <c r="J321" s="40">
        <v>145744</v>
      </c>
      <c r="K321" s="40">
        <v>70241</v>
      </c>
      <c r="L321" s="40" t="s">
        <v>1884</v>
      </c>
      <c r="M321" s="40" t="s">
        <v>87</v>
      </c>
      <c r="N321" s="43">
        <v>1030637106</v>
      </c>
      <c r="O321" s="40">
        <v>7</v>
      </c>
      <c r="P321" s="40"/>
      <c r="Q321" s="40"/>
      <c r="R321" s="40"/>
      <c r="S321" s="40"/>
      <c r="T321" s="40"/>
      <c r="U321" s="40"/>
      <c r="V321" s="40"/>
      <c r="W321" s="40"/>
      <c r="X321" s="40" t="s">
        <v>1885</v>
      </c>
      <c r="Y321" s="44">
        <v>46042</v>
      </c>
      <c r="Z321" s="44">
        <v>46051</v>
      </c>
      <c r="AA321" s="44">
        <v>46231</v>
      </c>
      <c r="AB321" s="40">
        <v>180</v>
      </c>
      <c r="AC321" s="45">
        <f t="shared" si="20"/>
        <v>6</v>
      </c>
      <c r="AD321" s="46">
        <v>36600000</v>
      </c>
      <c r="AE321" s="47">
        <f t="shared" si="21"/>
        <v>6100000</v>
      </c>
      <c r="AF321" s="48" t="s">
        <v>89</v>
      </c>
      <c r="AG321" s="49">
        <v>831</v>
      </c>
      <c r="AH321" s="44">
        <v>46041</v>
      </c>
      <c r="AI321" s="49">
        <v>249</v>
      </c>
      <c r="AJ321" s="44">
        <v>46045</v>
      </c>
      <c r="AK321" s="49" t="s">
        <v>90</v>
      </c>
      <c r="AL321" s="49" t="str">
        <f>IFERROR((VLOOKUP($AK321,[2]T_Datos!$B$3:$D$35,2,FALSE)),"Por favor diligenciar")</f>
        <v>Gestión pública local y gobierno confiable en Rafael Uribe Uribe </v>
      </c>
      <c r="AM321" s="49" t="str">
        <f>IFERROR((VLOOKUP($AK321,[2]T_Datos!$B$3:$D$35,3,FALSE)),"Por favor diligenciar")</f>
        <v>O230117459920242775 </v>
      </c>
      <c r="AN321" s="49"/>
      <c r="AO321" s="49"/>
      <c r="AP321" s="44"/>
      <c r="AQ321" s="49"/>
      <c r="AR321" s="44"/>
      <c r="AS321" s="49"/>
      <c r="AT321" s="50"/>
      <c r="AU321" s="49"/>
      <c r="AV321" s="44"/>
      <c r="AW321" s="49"/>
      <c r="AX321" s="45">
        <f t="shared" si="22"/>
        <v>6</v>
      </c>
      <c r="AY321" s="45">
        <f t="shared" si="23"/>
        <v>180</v>
      </c>
      <c r="AZ321" s="51">
        <f t="shared" si="24"/>
        <v>36600000</v>
      </c>
      <c r="BA321" s="40" t="s">
        <v>91</v>
      </c>
      <c r="BB321" s="49" t="s">
        <v>1886</v>
      </c>
      <c r="BC321" s="49" t="s">
        <v>994</v>
      </c>
      <c r="BD321" s="49" t="s">
        <v>94</v>
      </c>
      <c r="BE321" s="49" t="s">
        <v>95</v>
      </c>
      <c r="BF321" s="40" t="s">
        <v>392</v>
      </c>
      <c r="BG321" s="49"/>
      <c r="BH321" s="49"/>
      <c r="BI321" s="53" t="s">
        <v>1887</v>
      </c>
      <c r="BJ321" s="54">
        <v>46049</v>
      </c>
      <c r="BK321" s="54" t="s">
        <v>500</v>
      </c>
      <c r="BL321" s="54">
        <v>46045</v>
      </c>
      <c r="BM321" s="44">
        <v>46051</v>
      </c>
      <c r="BN321" s="44">
        <v>46231</v>
      </c>
      <c r="BO321" s="55" t="s">
        <v>100</v>
      </c>
      <c r="BP321" s="56" t="s">
        <v>101</v>
      </c>
      <c r="BQ321" s="57">
        <v>20266820001503</v>
      </c>
      <c r="BR321" s="56">
        <v>4</v>
      </c>
    </row>
    <row r="322" spans="1:70" ht="51" customHeight="1" x14ac:dyDescent="0.2">
      <c r="A322">
        <v>318</v>
      </c>
      <c r="B322" s="40" t="s">
        <v>1888</v>
      </c>
      <c r="C322" s="40" t="s">
        <v>1889</v>
      </c>
      <c r="D322" s="41">
        <v>46042</v>
      </c>
      <c r="E322" s="42" t="s">
        <v>1890</v>
      </c>
      <c r="F322" s="40" t="s">
        <v>82</v>
      </c>
      <c r="G322" s="40" t="s">
        <v>83</v>
      </c>
      <c r="H322" s="49" t="s">
        <v>1891</v>
      </c>
      <c r="I322" s="40" t="s">
        <v>1892</v>
      </c>
      <c r="J322" s="40">
        <v>145607</v>
      </c>
      <c r="K322" s="40">
        <v>70242</v>
      </c>
      <c r="L322" s="40" t="s">
        <v>1893</v>
      </c>
      <c r="M322" s="40" t="s">
        <v>87</v>
      </c>
      <c r="N322" s="43">
        <v>51802356</v>
      </c>
      <c r="O322" s="40">
        <v>4</v>
      </c>
      <c r="P322" s="40"/>
      <c r="Q322" s="40"/>
      <c r="R322" s="40"/>
      <c r="S322" s="40"/>
      <c r="T322" s="40"/>
      <c r="U322" s="40"/>
      <c r="V322" s="40"/>
      <c r="W322" s="40"/>
      <c r="X322" s="40" t="s">
        <v>1894</v>
      </c>
      <c r="Y322" s="44">
        <v>46045</v>
      </c>
      <c r="Z322" s="44">
        <v>46071</v>
      </c>
      <c r="AA322" s="44">
        <v>46251</v>
      </c>
      <c r="AB322" s="40">
        <v>180</v>
      </c>
      <c r="AC322" s="45">
        <f t="shared" si="20"/>
        <v>6</v>
      </c>
      <c r="AD322" s="46">
        <v>36600000</v>
      </c>
      <c r="AE322" s="47">
        <f t="shared" si="21"/>
        <v>6100000</v>
      </c>
      <c r="AF322" s="48" t="s">
        <v>89</v>
      </c>
      <c r="AG322" s="49">
        <v>808</v>
      </c>
      <c r="AH322" s="44">
        <v>46039</v>
      </c>
      <c r="AI322" s="49">
        <v>1232</v>
      </c>
      <c r="AJ322" s="44">
        <v>46064</v>
      </c>
      <c r="AK322" s="49" t="s">
        <v>90</v>
      </c>
      <c r="AL322" s="49" t="str">
        <f>IFERROR((VLOOKUP($AK322,[2]T_Datos!$B$3:$D$35,2,FALSE)),"Por favor diligenciar")</f>
        <v>Gestión pública local y gobierno confiable en Rafael Uribe Uribe </v>
      </c>
      <c r="AM322" s="49" t="str">
        <f>IFERROR((VLOOKUP($AK322,[2]T_Datos!$B$3:$D$35,3,FALSE)),"Por favor diligenciar")</f>
        <v>O230117459920242775 </v>
      </c>
      <c r="AN322" s="49"/>
      <c r="AO322" s="49"/>
      <c r="AP322" s="44"/>
      <c r="AQ322" s="49"/>
      <c r="AR322" s="44"/>
      <c r="AS322" s="49"/>
      <c r="AT322" s="50"/>
      <c r="AU322" s="49"/>
      <c r="AV322" s="44"/>
      <c r="AW322" s="49"/>
      <c r="AX322" s="45">
        <f t="shared" si="22"/>
        <v>6</v>
      </c>
      <c r="AY322" s="45">
        <f t="shared" si="23"/>
        <v>180</v>
      </c>
      <c r="AZ322" s="51">
        <f t="shared" si="24"/>
        <v>36600000</v>
      </c>
      <c r="BA322" s="40" t="s">
        <v>91</v>
      </c>
      <c r="BB322" s="52" t="s">
        <v>993</v>
      </c>
      <c r="BC322" s="49" t="s">
        <v>994</v>
      </c>
      <c r="BD322" s="49" t="s">
        <v>94</v>
      </c>
      <c r="BE322" s="49" t="s">
        <v>95</v>
      </c>
      <c r="BF322" s="40" t="s">
        <v>392</v>
      </c>
      <c r="BG322" s="49"/>
      <c r="BH322" s="49"/>
      <c r="BI322" s="53" t="s">
        <v>1895</v>
      </c>
      <c r="BJ322" s="54">
        <v>46049</v>
      </c>
      <c r="BK322" s="54" t="s">
        <v>99</v>
      </c>
      <c r="BL322" s="54">
        <v>46049</v>
      </c>
      <c r="BM322" s="44">
        <v>46071</v>
      </c>
      <c r="BN322" s="44">
        <v>46251</v>
      </c>
      <c r="BO322" s="55" t="s">
        <v>100</v>
      </c>
      <c r="BP322" s="56" t="s">
        <v>158</v>
      </c>
      <c r="BQ322" s="57" t="s">
        <v>155</v>
      </c>
      <c r="BR322" s="56">
        <v>1</v>
      </c>
    </row>
    <row r="323" spans="1:70" ht="51" customHeight="1" x14ac:dyDescent="0.2">
      <c r="A323" s="107">
        <v>319</v>
      </c>
      <c r="B323" s="40" t="s">
        <v>1896</v>
      </c>
      <c r="C323" s="40" t="s">
        <v>1889</v>
      </c>
      <c r="D323" s="41">
        <v>46042</v>
      </c>
      <c r="E323" s="42" t="s">
        <v>1890</v>
      </c>
      <c r="F323" s="40" t="s">
        <v>82</v>
      </c>
      <c r="G323" s="40" t="s">
        <v>83</v>
      </c>
      <c r="H323" s="49" t="s">
        <v>1897</v>
      </c>
      <c r="I323" s="40" t="s">
        <v>1892</v>
      </c>
      <c r="J323" s="40">
        <v>145607</v>
      </c>
      <c r="K323" s="40">
        <v>70242</v>
      </c>
      <c r="L323" s="40" t="s">
        <v>1898</v>
      </c>
      <c r="M323" s="40" t="s">
        <v>87</v>
      </c>
      <c r="N323" s="43" t="s">
        <v>1899</v>
      </c>
      <c r="O323" s="40">
        <v>3</v>
      </c>
      <c r="P323" s="40"/>
      <c r="Q323" s="40"/>
      <c r="R323" s="40"/>
      <c r="S323" s="40"/>
      <c r="T323" s="40"/>
      <c r="U323" s="40"/>
      <c r="V323" s="40"/>
      <c r="W323" s="40"/>
      <c r="X323" s="40" t="s">
        <v>1894</v>
      </c>
      <c r="Y323" s="44">
        <v>46042</v>
      </c>
      <c r="Z323" s="44">
        <v>46069</v>
      </c>
      <c r="AA323" s="44">
        <v>46249</v>
      </c>
      <c r="AB323" s="40">
        <v>180</v>
      </c>
      <c r="AC323" s="45">
        <f t="shared" si="20"/>
        <v>6</v>
      </c>
      <c r="AD323" s="46">
        <v>36600000</v>
      </c>
      <c r="AE323" s="47">
        <f t="shared" si="21"/>
        <v>6100000</v>
      </c>
      <c r="AF323" s="48" t="s">
        <v>89</v>
      </c>
      <c r="AG323" s="49">
        <v>808</v>
      </c>
      <c r="AH323" s="44">
        <v>46039</v>
      </c>
      <c r="AI323" s="49">
        <v>1190</v>
      </c>
      <c r="AJ323" s="44">
        <v>46064</v>
      </c>
      <c r="AK323" s="49" t="s">
        <v>90</v>
      </c>
      <c r="AL323" s="49" t="str">
        <f>IFERROR((VLOOKUP($AK323,[2]T_Datos!$B$3:$D$35,2,FALSE)),"Por favor diligenciar")</f>
        <v>Gestión pública local y gobierno confiable en Rafael Uribe Uribe </v>
      </c>
      <c r="AM323" s="49" t="str">
        <f>IFERROR((VLOOKUP($AK323,[2]T_Datos!$B$3:$D$35,3,FALSE)),"Por favor diligenciar")</f>
        <v>O230117459920242775 </v>
      </c>
      <c r="AN323" s="49"/>
      <c r="AO323" s="49"/>
      <c r="AP323" s="44"/>
      <c r="AQ323" s="49"/>
      <c r="AR323" s="44"/>
      <c r="AS323" s="49"/>
      <c r="AT323" s="50"/>
      <c r="AU323" s="49"/>
      <c r="AV323" s="44"/>
      <c r="AW323" s="49"/>
      <c r="AX323" s="45">
        <f t="shared" si="22"/>
        <v>6</v>
      </c>
      <c r="AY323" s="45">
        <f t="shared" si="23"/>
        <v>180</v>
      </c>
      <c r="AZ323" s="51">
        <f t="shared" si="24"/>
        <v>36600000</v>
      </c>
      <c r="BA323" s="40" t="s">
        <v>91</v>
      </c>
      <c r="BB323" s="52" t="s">
        <v>1900</v>
      </c>
      <c r="BC323" s="49" t="s">
        <v>994</v>
      </c>
      <c r="BD323" s="49" t="s">
        <v>94</v>
      </c>
      <c r="BE323" s="49" t="s">
        <v>95</v>
      </c>
      <c r="BF323" s="40" t="s">
        <v>392</v>
      </c>
      <c r="BG323" s="49"/>
      <c r="BH323" s="49"/>
      <c r="BI323" s="53" t="s">
        <v>1895</v>
      </c>
      <c r="BJ323" s="54">
        <v>46049</v>
      </c>
      <c r="BK323" s="54" t="s">
        <v>99</v>
      </c>
      <c r="BL323" s="54">
        <v>46042</v>
      </c>
      <c r="BM323" s="44">
        <v>46069</v>
      </c>
      <c r="BN323" s="44">
        <v>46249</v>
      </c>
      <c r="BO323" s="55" t="s">
        <v>100</v>
      </c>
      <c r="BP323" s="56" t="s">
        <v>101</v>
      </c>
      <c r="BQ323" s="57">
        <v>20266820001483</v>
      </c>
      <c r="BR323" s="56">
        <v>1</v>
      </c>
    </row>
    <row r="324" spans="1:70" ht="51" customHeight="1" x14ac:dyDescent="0.2">
      <c r="A324">
        <v>320</v>
      </c>
      <c r="B324" s="40" t="s">
        <v>1901</v>
      </c>
      <c r="C324" s="40" t="s">
        <v>1902</v>
      </c>
      <c r="D324" s="41">
        <v>46042</v>
      </c>
      <c r="E324" s="42" t="s">
        <v>1903</v>
      </c>
      <c r="F324" s="40" t="s">
        <v>82</v>
      </c>
      <c r="G324" s="40" t="s">
        <v>83</v>
      </c>
      <c r="H324" s="49" t="s">
        <v>1904</v>
      </c>
      <c r="I324" s="40" t="s">
        <v>1905</v>
      </c>
      <c r="J324" s="40">
        <v>145604</v>
      </c>
      <c r="K324" s="40">
        <v>70244</v>
      </c>
      <c r="L324" s="40" t="s">
        <v>1906</v>
      </c>
      <c r="M324" s="40" t="s">
        <v>87</v>
      </c>
      <c r="N324" s="43">
        <v>1072428290</v>
      </c>
      <c r="O324" s="40">
        <v>0</v>
      </c>
      <c r="P324" s="40"/>
      <c r="Q324" s="40"/>
      <c r="R324" s="40"/>
      <c r="S324" s="40"/>
      <c r="T324" s="40"/>
      <c r="U324" s="40"/>
      <c r="V324" s="40"/>
      <c r="W324" s="40"/>
      <c r="X324" s="40" t="s">
        <v>1907</v>
      </c>
      <c r="Y324" s="44">
        <v>46043</v>
      </c>
      <c r="Z324" s="44">
        <v>46065</v>
      </c>
      <c r="AA324" s="44">
        <v>46245</v>
      </c>
      <c r="AB324" s="40">
        <v>180</v>
      </c>
      <c r="AC324" s="45">
        <f t="shared" si="20"/>
        <v>6</v>
      </c>
      <c r="AD324" s="46">
        <v>36600000</v>
      </c>
      <c r="AE324" s="47">
        <f t="shared" si="21"/>
        <v>6100000</v>
      </c>
      <c r="AF324" s="48" t="s">
        <v>89</v>
      </c>
      <c r="AG324" s="49">
        <v>811</v>
      </c>
      <c r="AH324" s="44">
        <v>46039</v>
      </c>
      <c r="AI324" s="49">
        <v>1199</v>
      </c>
      <c r="AJ324" s="44">
        <v>46064</v>
      </c>
      <c r="AK324" s="49" t="s">
        <v>90</v>
      </c>
      <c r="AL324" s="49" t="str">
        <f>IFERROR((VLOOKUP($AK324,[2]T_Datos!$B$3:$D$35,2,FALSE)),"Por favor diligenciar")</f>
        <v>Gestión pública local y gobierno confiable en Rafael Uribe Uribe </v>
      </c>
      <c r="AM324" s="49" t="str">
        <f>IFERROR((VLOOKUP($AK324,[2]T_Datos!$B$3:$D$35,3,FALSE)),"Por favor diligenciar")</f>
        <v>O230117459920242775 </v>
      </c>
      <c r="AN324" s="49"/>
      <c r="AO324" s="49"/>
      <c r="AP324" s="44"/>
      <c r="AQ324" s="49"/>
      <c r="AR324" s="44"/>
      <c r="AS324" s="49"/>
      <c r="AT324" s="50"/>
      <c r="AU324" s="49"/>
      <c r="AV324" s="44"/>
      <c r="AW324" s="49"/>
      <c r="AX324" s="45">
        <f t="shared" si="22"/>
        <v>6</v>
      </c>
      <c r="AY324" s="45">
        <f t="shared" si="23"/>
        <v>180</v>
      </c>
      <c r="AZ324" s="51">
        <f t="shared" si="24"/>
        <v>36600000</v>
      </c>
      <c r="BA324" s="40" t="s">
        <v>91</v>
      </c>
      <c r="BB324" s="52" t="s">
        <v>1908</v>
      </c>
      <c r="BC324" s="49" t="s">
        <v>994</v>
      </c>
      <c r="BD324" s="49" t="s">
        <v>94</v>
      </c>
      <c r="BE324" s="49" t="s">
        <v>95</v>
      </c>
      <c r="BF324" s="40" t="s">
        <v>392</v>
      </c>
      <c r="BG324" s="49"/>
      <c r="BH324" s="49"/>
      <c r="BI324" s="53" t="s">
        <v>1909</v>
      </c>
      <c r="BJ324" s="54">
        <v>46049</v>
      </c>
      <c r="BK324" s="54" t="s">
        <v>99</v>
      </c>
      <c r="BL324" s="54">
        <v>46048</v>
      </c>
      <c r="BM324" s="44">
        <v>46065</v>
      </c>
      <c r="BN324" s="44">
        <v>46245</v>
      </c>
      <c r="BO324" s="55" t="s">
        <v>100</v>
      </c>
      <c r="BP324" s="56" t="s">
        <v>101</v>
      </c>
      <c r="BQ324" s="57">
        <v>20266820001523</v>
      </c>
      <c r="BR324" s="56">
        <v>4</v>
      </c>
    </row>
    <row r="325" spans="1:70" ht="51" customHeight="1" x14ac:dyDescent="0.2">
      <c r="A325">
        <v>321</v>
      </c>
      <c r="B325" s="40" t="s">
        <v>1910</v>
      </c>
      <c r="C325" s="40" t="s">
        <v>1911</v>
      </c>
      <c r="D325" s="41">
        <v>46042</v>
      </c>
      <c r="E325" s="42" t="s">
        <v>1912</v>
      </c>
      <c r="F325" s="40" t="s">
        <v>82</v>
      </c>
      <c r="G325" s="40" t="s">
        <v>83</v>
      </c>
      <c r="H325" s="49" t="s">
        <v>1913</v>
      </c>
      <c r="I325" s="49" t="s">
        <v>1914</v>
      </c>
      <c r="J325" s="40">
        <v>145598</v>
      </c>
      <c r="K325" s="40">
        <v>70267</v>
      </c>
      <c r="L325" s="40" t="s">
        <v>1915</v>
      </c>
      <c r="M325" s="40" t="s">
        <v>87</v>
      </c>
      <c r="N325" s="43">
        <v>1013605310</v>
      </c>
      <c r="O325" s="40">
        <v>4</v>
      </c>
      <c r="P325" s="40"/>
      <c r="Q325" s="40"/>
      <c r="R325" s="40"/>
      <c r="S325" s="40"/>
      <c r="T325" s="40"/>
      <c r="U325" s="40"/>
      <c r="V325" s="40"/>
      <c r="W325" s="40"/>
      <c r="X325" s="40" t="s">
        <v>1916</v>
      </c>
      <c r="Y325" s="44">
        <v>46042</v>
      </c>
      <c r="Z325" s="44">
        <v>46058</v>
      </c>
      <c r="AA325" s="44">
        <v>46238</v>
      </c>
      <c r="AB325" s="40">
        <v>180</v>
      </c>
      <c r="AC325" s="45">
        <f t="shared" ref="AC325:AC388" si="25">ROUND((AB325/30),0)</f>
        <v>6</v>
      </c>
      <c r="AD325" s="46">
        <v>36600000</v>
      </c>
      <c r="AE325" s="47">
        <f t="shared" ref="AE325:AE388" si="26">IF(AD325=0,0,((AD325/AC325)))</f>
        <v>6100000</v>
      </c>
      <c r="AF325" s="48" t="s">
        <v>89</v>
      </c>
      <c r="AG325" s="49">
        <v>812</v>
      </c>
      <c r="AH325" s="44">
        <v>46039</v>
      </c>
      <c r="AI325" s="49">
        <v>280</v>
      </c>
      <c r="AJ325" s="44">
        <v>46049</v>
      </c>
      <c r="AK325" s="49" t="s">
        <v>90</v>
      </c>
      <c r="AL325" s="49" t="str">
        <f>IFERROR((VLOOKUP($AK325,[2]T_Datos!$B$3:$D$35,2,FALSE)),"Por favor diligenciar")</f>
        <v>Gestión pública local y gobierno confiable en Rafael Uribe Uribe </v>
      </c>
      <c r="AM325" s="49" t="str">
        <f>IFERROR((VLOOKUP($AK325,[2]T_Datos!$B$3:$D$35,3,FALSE)),"Por favor diligenciar")</f>
        <v>O230117459920242775 </v>
      </c>
      <c r="AN325" s="49"/>
      <c r="AO325" s="49"/>
      <c r="AP325" s="44"/>
      <c r="AQ325" s="49"/>
      <c r="AR325" s="44"/>
      <c r="AS325" s="49"/>
      <c r="AT325" s="50"/>
      <c r="AU325" s="49"/>
      <c r="AV325" s="44"/>
      <c r="AW325" s="49"/>
      <c r="AX325" s="45">
        <f t="shared" ref="AX325:AX388" si="27">ROUND(AY325/30,0)</f>
        <v>6</v>
      </c>
      <c r="AY325" s="45">
        <f t="shared" ref="AY325:AY388" si="28">IF(AB325+AW325=0,0,AW325+AB325)</f>
        <v>180</v>
      </c>
      <c r="AZ325" s="51">
        <f t="shared" ref="AZ325:AZ388" si="29">IF(AD325+AT325=0,0,AD325+AT325)</f>
        <v>36600000</v>
      </c>
      <c r="BA325" s="40" t="s">
        <v>91</v>
      </c>
      <c r="BB325" s="52" t="s">
        <v>1900</v>
      </c>
      <c r="BC325" s="49" t="s">
        <v>994</v>
      </c>
      <c r="BD325" s="49" t="s">
        <v>94</v>
      </c>
      <c r="BE325" s="49" t="s">
        <v>95</v>
      </c>
      <c r="BF325" s="40" t="s">
        <v>392</v>
      </c>
      <c r="BG325" s="49"/>
      <c r="BH325" s="49"/>
      <c r="BI325" s="53" t="s">
        <v>1917</v>
      </c>
      <c r="BJ325" s="54">
        <v>46049</v>
      </c>
      <c r="BK325" s="54" t="s">
        <v>416</v>
      </c>
      <c r="BL325" s="54">
        <v>46044</v>
      </c>
      <c r="BM325" s="44">
        <v>46058</v>
      </c>
      <c r="BN325" s="44">
        <v>46238</v>
      </c>
      <c r="BO325" s="55" t="s">
        <v>100</v>
      </c>
      <c r="BP325" s="56" t="s">
        <v>101</v>
      </c>
      <c r="BQ325" s="57">
        <v>20266820001483</v>
      </c>
      <c r="BR325" s="56">
        <v>5</v>
      </c>
    </row>
    <row r="326" spans="1:70" ht="51" customHeight="1" x14ac:dyDescent="0.2">
      <c r="A326" s="107">
        <v>322</v>
      </c>
      <c r="B326" s="40" t="s">
        <v>1918</v>
      </c>
      <c r="C326" s="40" t="s">
        <v>1911</v>
      </c>
      <c r="D326" s="41">
        <v>46042</v>
      </c>
      <c r="E326" s="42" t="s">
        <v>1912</v>
      </c>
      <c r="F326" s="40" t="s">
        <v>82</v>
      </c>
      <c r="G326" s="40" t="s">
        <v>83</v>
      </c>
      <c r="H326" s="49" t="s">
        <v>1919</v>
      </c>
      <c r="I326" s="40" t="s">
        <v>1914</v>
      </c>
      <c r="J326" s="40">
        <v>145598</v>
      </c>
      <c r="K326" s="40">
        <v>70267</v>
      </c>
      <c r="L326" s="40" t="s">
        <v>1920</v>
      </c>
      <c r="M326" s="40" t="s">
        <v>87</v>
      </c>
      <c r="N326" s="43">
        <v>79234103</v>
      </c>
      <c r="O326" s="40">
        <v>2</v>
      </c>
      <c r="P326" s="40"/>
      <c r="Q326" s="40"/>
      <c r="R326" s="40"/>
      <c r="S326" s="40"/>
      <c r="T326" s="40"/>
      <c r="U326" s="40"/>
      <c r="V326" s="40"/>
      <c r="W326" s="40"/>
      <c r="X326" s="40" t="s">
        <v>1916</v>
      </c>
      <c r="Y326" s="44">
        <v>46042</v>
      </c>
      <c r="Z326" s="44">
        <v>46071</v>
      </c>
      <c r="AA326" s="44">
        <v>46251</v>
      </c>
      <c r="AB326" s="40">
        <v>180</v>
      </c>
      <c r="AC326" s="45">
        <f t="shared" si="25"/>
        <v>6</v>
      </c>
      <c r="AD326" s="46">
        <v>36600000</v>
      </c>
      <c r="AE326" s="47">
        <f t="shared" si="26"/>
        <v>6100000</v>
      </c>
      <c r="AF326" s="48" t="s">
        <v>89</v>
      </c>
      <c r="AG326" s="49">
        <v>812</v>
      </c>
      <c r="AH326" s="44">
        <v>46039</v>
      </c>
      <c r="AI326" s="49">
        <v>1208</v>
      </c>
      <c r="AJ326" s="44">
        <v>46064</v>
      </c>
      <c r="AK326" s="49" t="s">
        <v>90</v>
      </c>
      <c r="AL326" s="49" t="str">
        <f>IFERROR((VLOOKUP($AK326,[2]T_Datos!$B$3:$D$35,2,FALSE)),"Por favor diligenciar")</f>
        <v>Gestión pública local y gobierno confiable en Rafael Uribe Uribe </v>
      </c>
      <c r="AM326" s="49" t="str">
        <f>IFERROR((VLOOKUP($AK326,[2]T_Datos!$B$3:$D$35,3,FALSE)),"Por favor diligenciar")</f>
        <v>O230117459920242775 </v>
      </c>
      <c r="AN326" s="49"/>
      <c r="AO326" s="49"/>
      <c r="AP326" s="44"/>
      <c r="AQ326" s="49"/>
      <c r="AR326" s="44"/>
      <c r="AS326" s="49"/>
      <c r="AT326" s="50"/>
      <c r="AU326" s="49"/>
      <c r="AV326" s="44"/>
      <c r="AW326" s="49"/>
      <c r="AX326" s="45">
        <f t="shared" si="27"/>
        <v>6</v>
      </c>
      <c r="AY326" s="45">
        <f t="shared" si="28"/>
        <v>180</v>
      </c>
      <c r="AZ326" s="51">
        <f t="shared" si="29"/>
        <v>36600000</v>
      </c>
      <c r="BA326" s="40" t="s">
        <v>91</v>
      </c>
      <c r="BB326" s="52" t="s">
        <v>1900</v>
      </c>
      <c r="BC326" s="49" t="s">
        <v>994</v>
      </c>
      <c r="BD326" s="49" t="s">
        <v>94</v>
      </c>
      <c r="BE326" s="49" t="s">
        <v>95</v>
      </c>
      <c r="BF326" s="40" t="s">
        <v>1363</v>
      </c>
      <c r="BG326" s="49"/>
      <c r="BH326" s="49"/>
      <c r="BI326" s="53" t="s">
        <v>1917</v>
      </c>
      <c r="BJ326" s="54">
        <v>46049</v>
      </c>
      <c r="BK326" s="54" t="s">
        <v>416</v>
      </c>
      <c r="BL326" s="54">
        <v>46044</v>
      </c>
      <c r="BM326" s="44">
        <v>46071</v>
      </c>
      <c r="BN326" s="44">
        <v>46251</v>
      </c>
      <c r="BO326" s="55" t="s">
        <v>100</v>
      </c>
      <c r="BP326" s="56" t="s">
        <v>101</v>
      </c>
      <c r="BQ326" s="57">
        <v>20266820001483</v>
      </c>
      <c r="BR326" s="56">
        <v>5</v>
      </c>
    </row>
    <row r="327" spans="1:70" ht="51" customHeight="1" x14ac:dyDescent="0.2">
      <c r="A327">
        <v>323</v>
      </c>
      <c r="B327" s="40" t="s">
        <v>1921</v>
      </c>
      <c r="C327" s="40" t="s">
        <v>1922</v>
      </c>
      <c r="D327" s="44">
        <v>46042</v>
      </c>
      <c r="E327" s="59" t="s">
        <v>1923</v>
      </c>
      <c r="F327" s="49" t="s">
        <v>82</v>
      </c>
      <c r="G327" s="40" t="s">
        <v>83</v>
      </c>
      <c r="H327" s="40" t="s">
        <v>1924</v>
      </c>
      <c r="I327" s="40" t="s">
        <v>1925</v>
      </c>
      <c r="J327" s="40">
        <v>145771</v>
      </c>
      <c r="K327" s="40">
        <v>65161</v>
      </c>
      <c r="L327" s="40" t="s">
        <v>1926</v>
      </c>
      <c r="M327" s="40" t="s">
        <v>87</v>
      </c>
      <c r="N327" s="43">
        <v>1014288531</v>
      </c>
      <c r="O327" s="40">
        <v>8</v>
      </c>
      <c r="P327" s="40"/>
      <c r="Q327" s="40"/>
      <c r="R327" s="40"/>
      <c r="S327" s="40"/>
      <c r="T327" s="40"/>
      <c r="U327" s="40"/>
      <c r="V327" s="40"/>
      <c r="W327" s="40"/>
      <c r="X327" s="40" t="s">
        <v>761</v>
      </c>
      <c r="Y327" s="44">
        <v>46043</v>
      </c>
      <c r="Z327" s="44">
        <v>46050</v>
      </c>
      <c r="AA327" s="44">
        <v>46230</v>
      </c>
      <c r="AB327" s="40">
        <v>180</v>
      </c>
      <c r="AC327" s="45">
        <f t="shared" si="25"/>
        <v>6</v>
      </c>
      <c r="AD327" s="46">
        <v>27042000</v>
      </c>
      <c r="AE327" s="47">
        <f t="shared" si="26"/>
        <v>4507000</v>
      </c>
      <c r="AF327" s="48" t="s">
        <v>89</v>
      </c>
      <c r="AG327" s="49">
        <v>45</v>
      </c>
      <c r="AH327" s="44">
        <v>46027</v>
      </c>
      <c r="AI327" s="49">
        <v>243</v>
      </c>
      <c r="AJ327" s="44">
        <v>46045</v>
      </c>
      <c r="AK327" s="49" t="s">
        <v>90</v>
      </c>
      <c r="AL327" s="49" t="str">
        <f>IFERROR((VLOOKUP($AK327,[2]T_Datos!$B$3:$D$35,2,FALSE)),"Por favor diligenciar")</f>
        <v>Gestión pública local y gobierno confiable en Rafael Uribe Uribe </v>
      </c>
      <c r="AM327" s="49" t="str">
        <f>IFERROR((VLOOKUP($AK327,[2]T_Datos!$B$3:$D$35,3,FALSE)),"Por favor diligenciar")</f>
        <v>O230117459920242775 </v>
      </c>
      <c r="AN327" s="49"/>
      <c r="AO327" s="49"/>
      <c r="AP327" s="44"/>
      <c r="AQ327" s="49"/>
      <c r="AR327" s="44"/>
      <c r="AS327" s="49"/>
      <c r="AT327" s="50"/>
      <c r="AU327" s="49"/>
      <c r="AV327" s="44"/>
      <c r="AW327" s="49"/>
      <c r="AX327" s="45">
        <f t="shared" si="27"/>
        <v>6</v>
      </c>
      <c r="AY327" s="45">
        <f t="shared" si="28"/>
        <v>180</v>
      </c>
      <c r="AZ327" s="51">
        <f t="shared" si="29"/>
        <v>27042000</v>
      </c>
      <c r="BA327" s="40" t="s">
        <v>129</v>
      </c>
      <c r="BB327" s="52" t="s">
        <v>399</v>
      </c>
      <c r="BC327" s="49" t="s">
        <v>401</v>
      </c>
      <c r="BD327" s="49" t="s">
        <v>94</v>
      </c>
      <c r="BE327" s="49" t="s">
        <v>95</v>
      </c>
      <c r="BF327" s="40" t="s">
        <v>402</v>
      </c>
      <c r="BG327" s="49"/>
      <c r="BH327" s="49"/>
      <c r="BI327" s="53" t="s">
        <v>1927</v>
      </c>
      <c r="BJ327" s="54">
        <v>46049</v>
      </c>
      <c r="BK327" s="54" t="s">
        <v>99</v>
      </c>
      <c r="BL327" s="54">
        <v>46044</v>
      </c>
      <c r="BM327" s="44">
        <v>46050</v>
      </c>
      <c r="BN327" s="44">
        <v>46230</v>
      </c>
      <c r="BO327" s="55" t="s">
        <v>131</v>
      </c>
      <c r="BP327" s="56" t="s">
        <v>101</v>
      </c>
      <c r="BQ327" s="57">
        <v>20266820000983</v>
      </c>
      <c r="BR327" s="56">
        <v>1</v>
      </c>
    </row>
    <row r="328" spans="1:70" ht="51" customHeight="1" x14ac:dyDescent="0.2">
      <c r="A328">
        <v>324</v>
      </c>
      <c r="B328" s="40" t="s">
        <v>1928</v>
      </c>
      <c r="C328" s="40" t="s">
        <v>365</v>
      </c>
      <c r="D328" s="44">
        <v>46035</v>
      </c>
      <c r="E328" s="59" t="s">
        <v>366</v>
      </c>
      <c r="F328" s="49" t="s">
        <v>82</v>
      </c>
      <c r="G328" s="40" t="s">
        <v>83</v>
      </c>
      <c r="H328" s="40" t="s">
        <v>1929</v>
      </c>
      <c r="I328" s="40" t="s">
        <v>368</v>
      </c>
      <c r="J328" s="40">
        <v>145927</v>
      </c>
      <c r="K328" s="40">
        <v>66409</v>
      </c>
      <c r="L328" s="40" t="s">
        <v>1930</v>
      </c>
      <c r="M328" s="40" t="s">
        <v>87</v>
      </c>
      <c r="N328" s="43">
        <v>1030558349</v>
      </c>
      <c r="O328" s="40">
        <v>0</v>
      </c>
      <c r="P328" s="40"/>
      <c r="Q328" s="40"/>
      <c r="R328" s="40"/>
      <c r="S328" s="40"/>
      <c r="T328" s="40"/>
      <c r="U328" s="40"/>
      <c r="V328" s="40"/>
      <c r="W328" s="40"/>
      <c r="X328" s="40" t="s">
        <v>370</v>
      </c>
      <c r="Y328" s="44">
        <v>46042</v>
      </c>
      <c r="Z328" s="44">
        <v>46045</v>
      </c>
      <c r="AA328" s="44">
        <v>46225</v>
      </c>
      <c r="AB328" s="40">
        <v>180</v>
      </c>
      <c r="AC328" s="45">
        <f t="shared" si="25"/>
        <v>6</v>
      </c>
      <c r="AD328" s="46">
        <v>42840000</v>
      </c>
      <c r="AE328" s="47">
        <f t="shared" si="26"/>
        <v>7140000</v>
      </c>
      <c r="AF328" s="48" t="s">
        <v>89</v>
      </c>
      <c r="AG328" s="49">
        <v>35</v>
      </c>
      <c r="AH328" s="44">
        <v>46028</v>
      </c>
      <c r="AI328" s="49">
        <v>236</v>
      </c>
      <c r="AJ328" s="44">
        <v>46045</v>
      </c>
      <c r="AK328" s="49" t="s">
        <v>90</v>
      </c>
      <c r="AL328" s="49" t="str">
        <f>IFERROR((VLOOKUP($AK328,[2]T_Datos!$B$3:$D$35,2,FALSE)),"Por favor diligenciar")</f>
        <v>Gestión pública local y gobierno confiable en Rafael Uribe Uribe </v>
      </c>
      <c r="AM328" s="49" t="str">
        <f>IFERROR((VLOOKUP($AK328,[2]T_Datos!$B$3:$D$35,3,FALSE)),"Por favor diligenciar")</f>
        <v>O230117459920242775 </v>
      </c>
      <c r="AN328" s="49"/>
      <c r="AO328" s="49"/>
      <c r="AP328" s="44"/>
      <c r="AQ328" s="49"/>
      <c r="AR328" s="44"/>
      <c r="AS328" s="49"/>
      <c r="AT328" s="50"/>
      <c r="AU328" s="49"/>
      <c r="AV328" s="44"/>
      <c r="AW328" s="49"/>
      <c r="AX328" s="45">
        <f t="shared" si="27"/>
        <v>6</v>
      </c>
      <c r="AY328" s="45">
        <f t="shared" si="28"/>
        <v>180</v>
      </c>
      <c r="AZ328" s="51">
        <f t="shared" si="29"/>
        <v>42840000</v>
      </c>
      <c r="BA328" s="40" t="s">
        <v>91</v>
      </c>
      <c r="BB328" s="52" t="s">
        <v>92</v>
      </c>
      <c r="BC328" s="49" t="s">
        <v>93</v>
      </c>
      <c r="BD328" s="49" t="s">
        <v>94</v>
      </c>
      <c r="BE328" s="49" t="s">
        <v>95</v>
      </c>
      <c r="BF328" s="40" t="s">
        <v>285</v>
      </c>
      <c r="BG328" s="49"/>
      <c r="BH328" s="49"/>
      <c r="BI328" s="53" t="s">
        <v>371</v>
      </c>
      <c r="BJ328" s="54">
        <v>46043</v>
      </c>
      <c r="BK328" s="54" t="s">
        <v>99</v>
      </c>
      <c r="BL328" s="54">
        <v>46043</v>
      </c>
      <c r="BM328" s="44">
        <v>46045</v>
      </c>
      <c r="BN328" s="44">
        <v>46225</v>
      </c>
      <c r="BO328" s="55" t="s">
        <v>100</v>
      </c>
      <c r="BP328" s="56" t="s">
        <v>101</v>
      </c>
      <c r="BQ328" s="57">
        <v>20266820001243</v>
      </c>
      <c r="BR328" s="56">
        <v>1</v>
      </c>
    </row>
    <row r="329" spans="1:70" ht="51" customHeight="1" x14ac:dyDescent="0.2">
      <c r="A329" s="107">
        <v>325</v>
      </c>
      <c r="B329" s="40" t="s">
        <v>1931</v>
      </c>
      <c r="C329" s="40" t="s">
        <v>1932</v>
      </c>
      <c r="D329" s="44">
        <v>46045</v>
      </c>
      <c r="E329" s="59" t="s">
        <v>1933</v>
      </c>
      <c r="F329" s="40" t="s">
        <v>82</v>
      </c>
      <c r="G329" s="40" t="s">
        <v>83</v>
      </c>
      <c r="H329" s="49" t="s">
        <v>1934</v>
      </c>
      <c r="I329" s="40" t="s">
        <v>1935</v>
      </c>
      <c r="J329" s="40">
        <v>151771</v>
      </c>
      <c r="K329" s="40">
        <v>70187</v>
      </c>
      <c r="L329" s="40" t="s">
        <v>1936</v>
      </c>
      <c r="M329" s="40" t="s">
        <v>87</v>
      </c>
      <c r="N329" s="43">
        <v>40026758</v>
      </c>
      <c r="O329" s="40">
        <v>2</v>
      </c>
      <c r="P329" s="40"/>
      <c r="Q329" s="40"/>
      <c r="R329" s="40"/>
      <c r="S329" s="40"/>
      <c r="T329" s="40"/>
      <c r="U329" s="40"/>
      <c r="V329" s="40"/>
      <c r="W329" s="40"/>
      <c r="X329" s="40" t="s">
        <v>1937</v>
      </c>
      <c r="Y329" s="44">
        <v>46046</v>
      </c>
      <c r="Z329" s="44">
        <v>46062</v>
      </c>
      <c r="AA329" s="44">
        <v>46242</v>
      </c>
      <c r="AB329" s="40">
        <v>180</v>
      </c>
      <c r="AC329" s="45">
        <f t="shared" si="25"/>
        <v>6</v>
      </c>
      <c r="AD329" s="46">
        <v>33810000</v>
      </c>
      <c r="AE329" s="47">
        <f t="shared" si="26"/>
        <v>5635000</v>
      </c>
      <c r="AF329" s="48" t="s">
        <v>89</v>
      </c>
      <c r="AG329" s="49">
        <v>805</v>
      </c>
      <c r="AH329" s="44">
        <v>46039</v>
      </c>
      <c r="AI329" s="49">
        <v>834</v>
      </c>
      <c r="AJ329" s="44">
        <v>46055</v>
      </c>
      <c r="AK329" s="49" t="s">
        <v>90</v>
      </c>
      <c r="AL329" s="49" t="str">
        <f>IFERROR((VLOOKUP($AK329,[2]T_Datos!$B$3:$D$35,2,FALSE)),"Por favor diligenciar")</f>
        <v>Gestión pública local y gobierno confiable en Rafael Uribe Uribe </v>
      </c>
      <c r="AM329" s="49" t="str">
        <f>IFERROR((VLOOKUP($AK329,[2]T_Datos!$B$3:$D$35,3,FALSE)),"Por favor diligenciar")</f>
        <v>O230117459920242775 </v>
      </c>
      <c r="AN329" s="49"/>
      <c r="AO329" s="49"/>
      <c r="AP329" s="44"/>
      <c r="AQ329" s="49"/>
      <c r="AR329" s="44"/>
      <c r="AS329" s="49"/>
      <c r="AT329" s="50"/>
      <c r="AU329" s="49"/>
      <c r="AV329" s="44"/>
      <c r="AW329" s="49"/>
      <c r="AX329" s="45">
        <f t="shared" si="27"/>
        <v>6</v>
      </c>
      <c r="AY329" s="45">
        <f t="shared" si="28"/>
        <v>180</v>
      </c>
      <c r="AZ329" s="51">
        <f t="shared" si="29"/>
        <v>33810000</v>
      </c>
      <c r="BA329" s="40" t="s">
        <v>91</v>
      </c>
      <c r="BB329" s="52" t="s">
        <v>1360</v>
      </c>
      <c r="BC329" s="49" t="s">
        <v>1362</v>
      </c>
      <c r="BD329" s="49" t="s">
        <v>94</v>
      </c>
      <c r="BE329" s="49" t="s">
        <v>95</v>
      </c>
      <c r="BF329" s="40" t="s">
        <v>1363</v>
      </c>
      <c r="BG329" s="49"/>
      <c r="BH329" s="49"/>
      <c r="BI329" s="53" t="s">
        <v>1938</v>
      </c>
      <c r="BJ329" s="54">
        <v>46051</v>
      </c>
      <c r="BK329" s="54" t="s">
        <v>99</v>
      </c>
      <c r="BL329" s="54">
        <v>46049</v>
      </c>
      <c r="BM329" s="44">
        <v>46062</v>
      </c>
      <c r="BN329" s="44">
        <v>46242</v>
      </c>
      <c r="BO329" s="55" t="s">
        <v>100</v>
      </c>
      <c r="BP329" s="56" t="s">
        <v>101</v>
      </c>
      <c r="BQ329" s="57">
        <v>20266820001173</v>
      </c>
      <c r="BR329" s="56">
        <v>1</v>
      </c>
    </row>
    <row r="330" spans="1:70" ht="51" customHeight="1" x14ac:dyDescent="0.2">
      <c r="A330">
        <v>326</v>
      </c>
      <c r="B330" s="40" t="s">
        <v>1939</v>
      </c>
      <c r="C330" s="40" t="s">
        <v>1940</v>
      </c>
      <c r="D330" s="44">
        <v>46045</v>
      </c>
      <c r="E330" s="59" t="s">
        <v>1941</v>
      </c>
      <c r="F330" s="49" t="s">
        <v>82</v>
      </c>
      <c r="G330" s="40" t="s">
        <v>83</v>
      </c>
      <c r="H330" s="40" t="s">
        <v>1942</v>
      </c>
      <c r="I330" s="40" t="s">
        <v>1943</v>
      </c>
      <c r="J330" s="40">
        <v>148379</v>
      </c>
      <c r="K330" s="40">
        <v>70192</v>
      </c>
      <c r="L330" s="40" t="s">
        <v>1944</v>
      </c>
      <c r="M330" s="40" t="s">
        <v>87</v>
      </c>
      <c r="N330" s="43">
        <v>52790989</v>
      </c>
      <c r="O330" s="40">
        <v>6</v>
      </c>
      <c r="P330" s="40"/>
      <c r="Q330" s="40"/>
      <c r="R330" s="40"/>
      <c r="S330" s="40"/>
      <c r="T330" s="40"/>
      <c r="U330" s="40"/>
      <c r="V330" s="40"/>
      <c r="W330" s="40"/>
      <c r="X330" s="40" t="s">
        <v>1945</v>
      </c>
      <c r="Y330" s="44">
        <v>46048</v>
      </c>
      <c r="Z330" s="44">
        <v>46062</v>
      </c>
      <c r="AA330" s="44">
        <v>46242</v>
      </c>
      <c r="AB330" s="40">
        <v>180</v>
      </c>
      <c r="AC330" s="45">
        <f t="shared" si="25"/>
        <v>6</v>
      </c>
      <c r="AD330" s="46">
        <v>39000000</v>
      </c>
      <c r="AE330" s="47">
        <f t="shared" si="26"/>
        <v>6500000</v>
      </c>
      <c r="AF330" s="48" t="s">
        <v>89</v>
      </c>
      <c r="AG330" s="49">
        <v>797</v>
      </c>
      <c r="AH330" s="44">
        <v>46039</v>
      </c>
      <c r="AI330" s="49">
        <v>852</v>
      </c>
      <c r="AJ330" s="44">
        <v>46055</v>
      </c>
      <c r="AK330" s="49" t="s">
        <v>90</v>
      </c>
      <c r="AL330" s="49" t="str">
        <f>IFERROR((VLOOKUP($AK330,[2]T_Datos!$B$3:$D$35,2,FALSE)),"Por favor diligenciar")</f>
        <v>Gestión pública local y gobierno confiable en Rafael Uribe Uribe </v>
      </c>
      <c r="AM330" s="49" t="str">
        <f>IFERROR((VLOOKUP($AK330,[2]T_Datos!$B$3:$D$35,3,FALSE)),"Por favor diligenciar")</f>
        <v>O230117459920242775 </v>
      </c>
      <c r="AN330" s="49"/>
      <c r="AO330" s="49"/>
      <c r="AP330" s="44"/>
      <c r="AQ330" s="49"/>
      <c r="AR330" s="44"/>
      <c r="AS330" s="49"/>
      <c r="AT330" s="50"/>
      <c r="AU330" s="49"/>
      <c r="AV330" s="44"/>
      <c r="AW330" s="49"/>
      <c r="AX330" s="45">
        <f t="shared" si="27"/>
        <v>6</v>
      </c>
      <c r="AY330" s="45">
        <f t="shared" si="28"/>
        <v>180</v>
      </c>
      <c r="AZ330" s="51">
        <f t="shared" si="29"/>
        <v>39000000</v>
      </c>
      <c r="BA330" s="40" t="s">
        <v>91</v>
      </c>
      <c r="BB330" s="52" t="s">
        <v>1946</v>
      </c>
      <c r="BC330" s="49" t="s">
        <v>994</v>
      </c>
      <c r="BD330" s="49" t="s">
        <v>94</v>
      </c>
      <c r="BE330" s="49" t="s">
        <v>95</v>
      </c>
      <c r="BF330" s="40" t="s">
        <v>1363</v>
      </c>
      <c r="BG330" s="49"/>
      <c r="BH330" s="49"/>
      <c r="BI330" s="53" t="s">
        <v>1947</v>
      </c>
      <c r="BJ330" s="54">
        <v>46052</v>
      </c>
      <c r="BK330" s="54" t="s">
        <v>416</v>
      </c>
      <c r="BL330" s="54">
        <v>46050</v>
      </c>
      <c r="BM330" s="44">
        <v>46062</v>
      </c>
      <c r="BN330" s="44">
        <v>46242</v>
      </c>
      <c r="BO330" s="55" t="s">
        <v>100</v>
      </c>
      <c r="BP330" s="56" t="s">
        <v>101</v>
      </c>
      <c r="BQ330" s="57">
        <v>20266820001513</v>
      </c>
      <c r="BR330" s="56">
        <v>5</v>
      </c>
    </row>
    <row r="331" spans="1:70" ht="51" customHeight="1" x14ac:dyDescent="0.2">
      <c r="A331">
        <v>327</v>
      </c>
      <c r="B331" s="40" t="s">
        <v>1948</v>
      </c>
      <c r="C331" s="40" t="s">
        <v>1949</v>
      </c>
      <c r="D331" s="44">
        <v>46045</v>
      </c>
      <c r="E331" s="59" t="s">
        <v>1950</v>
      </c>
      <c r="F331" s="49" t="s">
        <v>82</v>
      </c>
      <c r="G331" s="40" t="s">
        <v>83</v>
      </c>
      <c r="H331" s="40" t="s">
        <v>1951</v>
      </c>
      <c r="I331" s="40" t="s">
        <v>1952</v>
      </c>
      <c r="J331" s="40">
        <v>145475</v>
      </c>
      <c r="K331" s="40">
        <v>70266</v>
      </c>
      <c r="L331" s="40" t="s">
        <v>1953</v>
      </c>
      <c r="M331" s="40" t="s">
        <v>87</v>
      </c>
      <c r="N331" s="43">
        <v>51654246</v>
      </c>
      <c r="O331" s="40">
        <v>7</v>
      </c>
      <c r="P331" s="40"/>
      <c r="Q331" s="40"/>
      <c r="R331" s="40"/>
      <c r="S331" s="40"/>
      <c r="T331" s="40"/>
      <c r="U331" s="40"/>
      <c r="V331" s="40"/>
      <c r="W331" s="40"/>
      <c r="X331" s="40" t="s">
        <v>1954</v>
      </c>
      <c r="Y331" s="44">
        <v>46046</v>
      </c>
      <c r="Z331" s="44">
        <v>46051</v>
      </c>
      <c r="AA331" s="44">
        <v>46384</v>
      </c>
      <c r="AB331" s="40">
        <v>330</v>
      </c>
      <c r="AC331" s="45">
        <f t="shared" si="25"/>
        <v>11</v>
      </c>
      <c r="AD331" s="46">
        <v>72600000</v>
      </c>
      <c r="AE331" s="47">
        <f t="shared" si="26"/>
        <v>6600000</v>
      </c>
      <c r="AF331" s="48" t="s">
        <v>89</v>
      </c>
      <c r="AG331" s="49">
        <v>796</v>
      </c>
      <c r="AH331" s="44">
        <v>46039</v>
      </c>
      <c r="AI331" s="49">
        <v>328</v>
      </c>
      <c r="AJ331" s="44">
        <v>46049</v>
      </c>
      <c r="AK331" s="49" t="s">
        <v>90</v>
      </c>
      <c r="AL331" s="49" t="str">
        <f>IFERROR((VLOOKUP($AK331,[2]T_Datos!$B$3:$D$35,2,FALSE)),"Por favor diligenciar")</f>
        <v>Gestión pública local y gobierno confiable en Rafael Uribe Uribe </v>
      </c>
      <c r="AM331" s="49" t="str">
        <f>IFERROR((VLOOKUP($AK331,[2]T_Datos!$B$3:$D$35,3,FALSE)),"Por favor diligenciar")</f>
        <v>O230117459920242775 </v>
      </c>
      <c r="AN331" s="49"/>
      <c r="AO331" s="49"/>
      <c r="AP331" s="44"/>
      <c r="AQ331" s="49"/>
      <c r="AR331" s="44"/>
      <c r="AS331" s="49"/>
      <c r="AT331" s="50"/>
      <c r="AU331" s="49"/>
      <c r="AV331" s="44"/>
      <c r="AW331" s="49"/>
      <c r="AX331" s="45">
        <f t="shared" si="27"/>
        <v>11</v>
      </c>
      <c r="AY331" s="45">
        <f t="shared" si="28"/>
        <v>330</v>
      </c>
      <c r="AZ331" s="51">
        <f t="shared" si="29"/>
        <v>72600000</v>
      </c>
      <c r="BA331" s="40" t="s">
        <v>91</v>
      </c>
      <c r="BB331" s="52" t="s">
        <v>993</v>
      </c>
      <c r="BC331" s="49" t="s">
        <v>994</v>
      </c>
      <c r="BD331" s="49" t="s">
        <v>94</v>
      </c>
      <c r="BE331" s="49" t="s">
        <v>95</v>
      </c>
      <c r="BF331" s="40" t="s">
        <v>1363</v>
      </c>
      <c r="BG331" s="49"/>
      <c r="BH331" s="49"/>
      <c r="BI331" s="53" t="s">
        <v>1955</v>
      </c>
      <c r="BJ331" s="54">
        <v>46050</v>
      </c>
      <c r="BK331" s="54" t="s">
        <v>416</v>
      </c>
      <c r="BL331" s="54">
        <v>46049</v>
      </c>
      <c r="BM331" s="44">
        <v>46051</v>
      </c>
      <c r="BN331" s="44">
        <v>46384</v>
      </c>
      <c r="BO331" s="55" t="s">
        <v>100</v>
      </c>
      <c r="BP331" s="56" t="s">
        <v>158</v>
      </c>
      <c r="BQ331" s="57" t="s">
        <v>155</v>
      </c>
      <c r="BR331" s="56">
        <v>5</v>
      </c>
    </row>
    <row r="332" spans="1:70" ht="51" customHeight="1" x14ac:dyDescent="0.2">
      <c r="A332" s="107">
        <v>328</v>
      </c>
      <c r="B332" s="49" t="s">
        <v>1956</v>
      </c>
      <c r="C332" s="49" t="s">
        <v>1957</v>
      </c>
      <c r="D332" s="44">
        <v>46045</v>
      </c>
      <c r="E332" s="59" t="s">
        <v>1958</v>
      </c>
      <c r="F332" s="49" t="s">
        <v>82</v>
      </c>
      <c r="G332" s="40" t="s">
        <v>83</v>
      </c>
      <c r="H332" s="49" t="s">
        <v>1959</v>
      </c>
      <c r="I332" s="40" t="s">
        <v>1960</v>
      </c>
      <c r="J332" s="40">
        <v>148380</v>
      </c>
      <c r="K332" s="40">
        <v>70191</v>
      </c>
      <c r="L332" s="40" t="s">
        <v>1961</v>
      </c>
      <c r="M332" s="40" t="s">
        <v>87</v>
      </c>
      <c r="N332" s="43">
        <v>74374513</v>
      </c>
      <c r="O332" s="40">
        <v>0</v>
      </c>
      <c r="P332" s="40"/>
      <c r="Q332" s="40"/>
      <c r="R332" s="40"/>
      <c r="S332" s="40"/>
      <c r="T332" s="40"/>
      <c r="U332" s="40"/>
      <c r="V332" s="40"/>
      <c r="W332" s="40"/>
      <c r="X332" s="40" t="s">
        <v>1962</v>
      </c>
      <c r="Y332" s="44">
        <v>46051</v>
      </c>
      <c r="Z332" s="44">
        <v>46069</v>
      </c>
      <c r="AA332" s="44">
        <v>46249</v>
      </c>
      <c r="AB332" s="40">
        <v>180</v>
      </c>
      <c r="AC332" s="45">
        <f t="shared" si="25"/>
        <v>6</v>
      </c>
      <c r="AD332" s="46">
        <v>37800000</v>
      </c>
      <c r="AE332" s="47">
        <f t="shared" si="26"/>
        <v>6300000</v>
      </c>
      <c r="AF332" s="48" t="s">
        <v>89</v>
      </c>
      <c r="AG332" s="49">
        <v>798</v>
      </c>
      <c r="AH332" s="44">
        <v>45674</v>
      </c>
      <c r="AI332" s="49">
        <v>1123</v>
      </c>
      <c r="AJ332" s="44">
        <v>46059</v>
      </c>
      <c r="AK332" s="49" t="s">
        <v>90</v>
      </c>
      <c r="AL332" s="49" t="str">
        <f>IFERROR((VLOOKUP($AK332,[2]T_Datos!$B$3:$D$35,2,FALSE)),"Por favor diligenciar")</f>
        <v>Gestión pública local y gobierno confiable en Rafael Uribe Uribe </v>
      </c>
      <c r="AM332" s="49" t="str">
        <f>IFERROR((VLOOKUP($AK332,[2]T_Datos!$B$3:$D$35,3,FALSE)),"Por favor diligenciar")</f>
        <v>O230117459920242775 </v>
      </c>
      <c r="AN332" s="49"/>
      <c r="AO332" s="49"/>
      <c r="AP332" s="44"/>
      <c r="AQ332" s="49"/>
      <c r="AR332" s="44"/>
      <c r="AS332" s="49"/>
      <c r="AT332" s="50"/>
      <c r="AU332" s="49"/>
      <c r="AV332" s="44"/>
      <c r="AW332" s="49"/>
      <c r="AX332" s="45">
        <f t="shared" si="27"/>
        <v>6</v>
      </c>
      <c r="AY332" s="45">
        <f t="shared" si="28"/>
        <v>180</v>
      </c>
      <c r="AZ332" s="51">
        <f t="shared" si="29"/>
        <v>37800000</v>
      </c>
      <c r="BA332" s="40" t="s">
        <v>91</v>
      </c>
      <c r="BB332" s="52" t="s">
        <v>1946</v>
      </c>
      <c r="BC332" s="49" t="s">
        <v>994</v>
      </c>
      <c r="BD332" s="49" t="s">
        <v>94</v>
      </c>
      <c r="BE332" s="49" t="s">
        <v>95</v>
      </c>
      <c r="BF332" s="40" t="s">
        <v>1363</v>
      </c>
      <c r="BG332" s="49"/>
      <c r="BH332" s="49"/>
      <c r="BI332" s="53" t="s">
        <v>1963</v>
      </c>
      <c r="BJ332" s="54">
        <v>46055</v>
      </c>
      <c r="BK332" s="54" t="s">
        <v>416</v>
      </c>
      <c r="BL332" s="54">
        <v>46052</v>
      </c>
      <c r="BM332" s="44">
        <v>46069</v>
      </c>
      <c r="BN332" s="44">
        <v>46249</v>
      </c>
      <c r="BO332" s="55" t="s">
        <v>100</v>
      </c>
      <c r="BP332" s="56" t="s">
        <v>101</v>
      </c>
      <c r="BQ332" s="57">
        <v>20266820001513</v>
      </c>
      <c r="BR332" s="56">
        <v>5</v>
      </c>
    </row>
    <row r="333" spans="1:70" ht="51" customHeight="1" x14ac:dyDescent="0.2">
      <c r="A333">
        <v>329</v>
      </c>
      <c r="B333" s="40" t="s">
        <v>1964</v>
      </c>
      <c r="C333" s="40" t="s">
        <v>1957</v>
      </c>
      <c r="D333" s="44">
        <v>46045</v>
      </c>
      <c r="E333" s="59" t="s">
        <v>1958</v>
      </c>
      <c r="F333" s="49" t="s">
        <v>82</v>
      </c>
      <c r="G333" s="40" t="s">
        <v>83</v>
      </c>
      <c r="H333" s="49" t="s">
        <v>1965</v>
      </c>
      <c r="I333" s="40" t="s">
        <v>1960</v>
      </c>
      <c r="J333" s="40">
        <v>148380</v>
      </c>
      <c r="K333" s="40">
        <v>70191</v>
      </c>
      <c r="L333" s="40" t="s">
        <v>1966</v>
      </c>
      <c r="M333" s="40" t="s">
        <v>87</v>
      </c>
      <c r="N333" s="43">
        <v>1020753752</v>
      </c>
      <c r="O333" s="40">
        <v>5</v>
      </c>
      <c r="P333" s="40"/>
      <c r="Q333" s="40"/>
      <c r="R333" s="40"/>
      <c r="S333" s="40"/>
      <c r="T333" s="40"/>
      <c r="U333" s="40"/>
      <c r="V333" s="40"/>
      <c r="W333" s="40"/>
      <c r="X333" s="40" t="s">
        <v>1962</v>
      </c>
      <c r="Y333" s="44">
        <v>46046</v>
      </c>
      <c r="Z333" s="44">
        <v>46055</v>
      </c>
      <c r="AA333" s="44">
        <v>46235</v>
      </c>
      <c r="AB333" s="40">
        <v>180</v>
      </c>
      <c r="AC333" s="45">
        <f t="shared" si="25"/>
        <v>6</v>
      </c>
      <c r="AD333" s="46">
        <v>37800000</v>
      </c>
      <c r="AE333" s="47">
        <f t="shared" si="26"/>
        <v>6300000</v>
      </c>
      <c r="AF333" s="48" t="s">
        <v>89</v>
      </c>
      <c r="AG333" s="49">
        <v>798</v>
      </c>
      <c r="AH333" s="44">
        <v>46039</v>
      </c>
      <c r="AI333" s="49">
        <v>329</v>
      </c>
      <c r="AJ333" s="44">
        <v>46049</v>
      </c>
      <c r="AK333" s="49" t="s">
        <v>90</v>
      </c>
      <c r="AL333" s="49" t="str">
        <f>IFERROR((VLOOKUP($AK333,[2]T_Datos!$B$3:$D$35,2,FALSE)),"Por favor diligenciar")</f>
        <v>Gestión pública local y gobierno confiable en Rafael Uribe Uribe </v>
      </c>
      <c r="AM333" s="49" t="str">
        <f>IFERROR((VLOOKUP($AK333,[2]T_Datos!$B$3:$D$35,3,FALSE)),"Por favor diligenciar")</f>
        <v>O230117459920242775 </v>
      </c>
      <c r="AN333" s="49"/>
      <c r="AO333" s="49"/>
      <c r="AP333" s="44"/>
      <c r="AQ333" s="49"/>
      <c r="AR333" s="44"/>
      <c r="AS333" s="49"/>
      <c r="AT333" s="50"/>
      <c r="AU333" s="49"/>
      <c r="AV333" s="44"/>
      <c r="AW333" s="49"/>
      <c r="AX333" s="45">
        <f t="shared" si="27"/>
        <v>6</v>
      </c>
      <c r="AY333" s="45">
        <f t="shared" si="28"/>
        <v>180</v>
      </c>
      <c r="AZ333" s="51">
        <f t="shared" si="29"/>
        <v>37800000</v>
      </c>
      <c r="BA333" s="40" t="s">
        <v>91</v>
      </c>
      <c r="BB333" s="52" t="s">
        <v>1946</v>
      </c>
      <c r="BC333" s="49" t="s">
        <v>994</v>
      </c>
      <c r="BD333" s="49" t="s">
        <v>94</v>
      </c>
      <c r="BE333" s="49" t="s">
        <v>95</v>
      </c>
      <c r="BF333" s="40" t="s">
        <v>1363</v>
      </c>
      <c r="BG333" s="49"/>
      <c r="BH333" s="49"/>
      <c r="BI333" s="53" t="s">
        <v>1963</v>
      </c>
      <c r="BJ333" s="54">
        <v>46050</v>
      </c>
      <c r="BK333" s="54" t="s">
        <v>416</v>
      </c>
      <c r="BL333" s="54">
        <v>46048</v>
      </c>
      <c r="BM333" s="44">
        <v>46055</v>
      </c>
      <c r="BN333" s="44">
        <v>46235</v>
      </c>
      <c r="BO333" s="55" t="s">
        <v>100</v>
      </c>
      <c r="BP333" s="56" t="s">
        <v>101</v>
      </c>
      <c r="BQ333" s="57">
        <v>20266820001513</v>
      </c>
      <c r="BR333" s="56">
        <v>5</v>
      </c>
    </row>
    <row r="334" spans="1:70" ht="51" customHeight="1" x14ac:dyDescent="0.2">
      <c r="A334">
        <v>330</v>
      </c>
      <c r="B334" s="40" t="s">
        <v>1967</v>
      </c>
      <c r="C334" s="40" t="s">
        <v>1968</v>
      </c>
      <c r="D334" s="44">
        <v>46045</v>
      </c>
      <c r="E334" s="59" t="s">
        <v>1969</v>
      </c>
      <c r="F334" s="49" t="s">
        <v>82</v>
      </c>
      <c r="G334" s="40" t="s">
        <v>83</v>
      </c>
      <c r="H334" s="49" t="s">
        <v>1970</v>
      </c>
      <c r="I334" s="40" t="s">
        <v>1971</v>
      </c>
      <c r="J334" s="40">
        <v>148381</v>
      </c>
      <c r="K334" s="40">
        <v>70190</v>
      </c>
      <c r="L334" s="40" t="s">
        <v>1972</v>
      </c>
      <c r="M334" s="40" t="s">
        <v>87</v>
      </c>
      <c r="N334" s="43">
        <v>79770595</v>
      </c>
      <c r="O334" s="40">
        <v>0</v>
      </c>
      <c r="P334" s="40"/>
      <c r="Q334" s="40"/>
      <c r="R334" s="40"/>
      <c r="S334" s="40"/>
      <c r="T334" s="40"/>
      <c r="U334" s="40"/>
      <c r="V334" s="40"/>
      <c r="W334" s="40"/>
      <c r="X334" s="40" t="s">
        <v>1973</v>
      </c>
      <c r="Y334" s="44">
        <v>46045</v>
      </c>
      <c r="Z334" s="44">
        <v>46069</v>
      </c>
      <c r="AA334" s="44">
        <v>46249</v>
      </c>
      <c r="AB334" s="40">
        <v>180</v>
      </c>
      <c r="AC334" s="45">
        <f t="shared" si="25"/>
        <v>6</v>
      </c>
      <c r="AD334" s="46">
        <v>25800000</v>
      </c>
      <c r="AE334" s="47">
        <f t="shared" si="26"/>
        <v>4300000</v>
      </c>
      <c r="AF334" s="48" t="s">
        <v>89</v>
      </c>
      <c r="AG334" s="49">
        <v>799</v>
      </c>
      <c r="AH334" s="44">
        <v>46039</v>
      </c>
      <c r="AI334" s="49">
        <v>1249</v>
      </c>
      <c r="AJ334" s="44">
        <v>46064</v>
      </c>
      <c r="AK334" s="49" t="s">
        <v>90</v>
      </c>
      <c r="AL334" s="49" t="str">
        <f>IFERROR((VLOOKUP($AK334,[2]T_Datos!$B$3:$D$35,2,FALSE)),"Por favor diligenciar")</f>
        <v>Gestión pública local y gobierno confiable en Rafael Uribe Uribe </v>
      </c>
      <c r="AM334" s="49" t="str">
        <f>IFERROR((VLOOKUP($AK334,[2]T_Datos!$B$3:$D$35,3,FALSE)),"Por favor diligenciar")</f>
        <v>O230117459920242775 </v>
      </c>
      <c r="AN334" s="49"/>
      <c r="AO334" s="49"/>
      <c r="AP334" s="44"/>
      <c r="AQ334" s="49"/>
      <c r="AR334" s="44"/>
      <c r="AS334" s="49"/>
      <c r="AT334" s="50"/>
      <c r="AU334" s="49"/>
      <c r="AV334" s="44"/>
      <c r="AW334" s="49"/>
      <c r="AX334" s="45">
        <f t="shared" si="27"/>
        <v>6</v>
      </c>
      <c r="AY334" s="45">
        <f t="shared" si="28"/>
        <v>180</v>
      </c>
      <c r="AZ334" s="51">
        <f t="shared" si="29"/>
        <v>25800000</v>
      </c>
      <c r="BA334" s="40" t="s">
        <v>129</v>
      </c>
      <c r="BB334" s="49" t="s">
        <v>1886</v>
      </c>
      <c r="BC334" s="49" t="s">
        <v>994</v>
      </c>
      <c r="BD334" s="49" t="s">
        <v>94</v>
      </c>
      <c r="BE334" s="49" t="s">
        <v>95</v>
      </c>
      <c r="BF334" s="40" t="s">
        <v>1363</v>
      </c>
      <c r="BG334" s="49"/>
      <c r="BH334" s="49"/>
      <c r="BI334" s="53" t="s">
        <v>1974</v>
      </c>
      <c r="BJ334" s="54">
        <v>46051</v>
      </c>
      <c r="BK334" s="54" t="s">
        <v>99</v>
      </c>
      <c r="BL334" s="54">
        <v>46058</v>
      </c>
      <c r="BM334" s="44">
        <v>46069</v>
      </c>
      <c r="BN334" s="44">
        <v>46249</v>
      </c>
      <c r="BO334" s="55" t="s">
        <v>131</v>
      </c>
      <c r="BP334" s="56" t="s">
        <v>101</v>
      </c>
      <c r="BQ334" s="57">
        <v>20266820001503</v>
      </c>
      <c r="BR334" s="56">
        <v>1</v>
      </c>
    </row>
    <row r="335" spans="1:70" ht="51" customHeight="1" x14ac:dyDescent="0.2">
      <c r="A335" s="107">
        <v>331</v>
      </c>
      <c r="B335" s="40" t="s">
        <v>1975</v>
      </c>
      <c r="C335" s="40" t="s">
        <v>1968</v>
      </c>
      <c r="D335" s="44">
        <v>46045</v>
      </c>
      <c r="E335" s="59" t="s">
        <v>1969</v>
      </c>
      <c r="F335" s="49" t="s">
        <v>82</v>
      </c>
      <c r="G335" s="40" t="s">
        <v>83</v>
      </c>
      <c r="H335" s="49" t="s">
        <v>1976</v>
      </c>
      <c r="I335" s="40" t="s">
        <v>1971</v>
      </c>
      <c r="J335" s="40">
        <v>148381</v>
      </c>
      <c r="K335" s="40">
        <v>70190</v>
      </c>
      <c r="L335" s="40" t="s">
        <v>1977</v>
      </c>
      <c r="M335" s="40" t="s">
        <v>87</v>
      </c>
      <c r="N335" s="43">
        <v>52079308</v>
      </c>
      <c r="O335" s="40">
        <v>2</v>
      </c>
      <c r="P335" s="40"/>
      <c r="Q335" s="40"/>
      <c r="R335" s="40"/>
      <c r="S335" s="40"/>
      <c r="T335" s="40"/>
      <c r="U335" s="40"/>
      <c r="V335" s="40"/>
      <c r="W335" s="40"/>
      <c r="X335" s="40" t="s">
        <v>1973</v>
      </c>
      <c r="Y335" s="44">
        <v>46046</v>
      </c>
      <c r="Z335" s="44">
        <v>46076</v>
      </c>
      <c r="AA335" s="44">
        <v>46256</v>
      </c>
      <c r="AB335" s="40">
        <v>180</v>
      </c>
      <c r="AC335" s="45">
        <f t="shared" si="25"/>
        <v>6</v>
      </c>
      <c r="AD335" s="46">
        <v>25800000</v>
      </c>
      <c r="AE335" s="47">
        <f t="shared" si="26"/>
        <v>4300000</v>
      </c>
      <c r="AF335" s="48" t="s">
        <v>89</v>
      </c>
      <c r="AG335" s="49">
        <v>799</v>
      </c>
      <c r="AH335" s="44">
        <v>46039</v>
      </c>
      <c r="AI335" s="49">
        <v>1239</v>
      </c>
      <c r="AJ335" s="44">
        <v>46064</v>
      </c>
      <c r="AK335" s="49" t="s">
        <v>90</v>
      </c>
      <c r="AL335" s="49" t="str">
        <f>IFERROR((VLOOKUP($AK335,[2]T_Datos!$B$3:$D$35,2,FALSE)),"Por favor diligenciar")</f>
        <v>Gestión pública local y gobierno confiable en Rafael Uribe Uribe </v>
      </c>
      <c r="AM335" s="49" t="str">
        <f>IFERROR((VLOOKUP($AK335,[2]T_Datos!$B$3:$D$35,3,FALSE)),"Por favor diligenciar")</f>
        <v>O230117459920242775 </v>
      </c>
      <c r="AN335" s="49"/>
      <c r="AO335" s="49"/>
      <c r="AP335" s="44"/>
      <c r="AQ335" s="49"/>
      <c r="AR335" s="44"/>
      <c r="AS335" s="49"/>
      <c r="AT335" s="50"/>
      <c r="AU335" s="49"/>
      <c r="AV335" s="44"/>
      <c r="AW335" s="49"/>
      <c r="AX335" s="45">
        <f t="shared" si="27"/>
        <v>6</v>
      </c>
      <c r="AY335" s="45">
        <f t="shared" si="28"/>
        <v>180</v>
      </c>
      <c r="AZ335" s="51">
        <f t="shared" si="29"/>
        <v>25800000</v>
      </c>
      <c r="BA335" s="40" t="s">
        <v>129</v>
      </c>
      <c r="BB335" s="49" t="s">
        <v>1886</v>
      </c>
      <c r="BC335" s="49" t="s">
        <v>994</v>
      </c>
      <c r="BD335" s="49" t="s">
        <v>94</v>
      </c>
      <c r="BE335" s="49" t="s">
        <v>95</v>
      </c>
      <c r="BF335" s="40" t="s">
        <v>1363</v>
      </c>
      <c r="BG335" s="49"/>
      <c r="BH335" s="49"/>
      <c r="BI335" s="53" t="s">
        <v>1974</v>
      </c>
      <c r="BJ335" s="54">
        <v>46051</v>
      </c>
      <c r="BK335" s="54" t="s">
        <v>99</v>
      </c>
      <c r="BL335" s="54">
        <v>46048</v>
      </c>
      <c r="BM335" s="44">
        <v>46076</v>
      </c>
      <c r="BN335" s="44">
        <v>46256</v>
      </c>
      <c r="BO335" s="55" t="s">
        <v>131</v>
      </c>
      <c r="BP335" s="56" t="s">
        <v>101</v>
      </c>
      <c r="BQ335" s="57">
        <v>20266820001503</v>
      </c>
      <c r="BR335" s="56">
        <v>1</v>
      </c>
    </row>
    <row r="336" spans="1:70" ht="51" customHeight="1" x14ac:dyDescent="0.2">
      <c r="A336">
        <v>332</v>
      </c>
      <c r="B336" s="40" t="s">
        <v>1978</v>
      </c>
      <c r="C336" s="40" t="s">
        <v>1684</v>
      </c>
      <c r="D336" s="41">
        <v>46041</v>
      </c>
      <c r="E336" s="42" t="s">
        <v>1685</v>
      </c>
      <c r="F336" s="40" t="s">
        <v>82</v>
      </c>
      <c r="G336" s="40" t="s">
        <v>83</v>
      </c>
      <c r="H336" s="49" t="s">
        <v>1979</v>
      </c>
      <c r="I336" s="40" t="s">
        <v>1687</v>
      </c>
      <c r="J336" s="40">
        <v>145990</v>
      </c>
      <c r="K336" s="40">
        <v>68371</v>
      </c>
      <c r="L336" s="40" t="s">
        <v>1980</v>
      </c>
      <c r="M336" s="40" t="s">
        <v>87</v>
      </c>
      <c r="N336" s="43">
        <v>1030696162</v>
      </c>
      <c r="O336" s="40">
        <v>1</v>
      </c>
      <c r="P336" s="40"/>
      <c r="Q336" s="40"/>
      <c r="R336" s="40"/>
      <c r="S336" s="40"/>
      <c r="T336" s="40"/>
      <c r="U336" s="40"/>
      <c r="V336" s="40"/>
      <c r="W336" s="40"/>
      <c r="X336" s="40" t="s">
        <v>1689</v>
      </c>
      <c r="Y336" s="44">
        <v>46044</v>
      </c>
      <c r="Z336" s="44">
        <v>46101</v>
      </c>
      <c r="AA336" s="44">
        <v>46284</v>
      </c>
      <c r="AB336" s="40">
        <v>180</v>
      </c>
      <c r="AC336" s="45">
        <f t="shared" si="25"/>
        <v>6</v>
      </c>
      <c r="AD336" s="46">
        <v>39000000</v>
      </c>
      <c r="AE336" s="47">
        <f t="shared" si="26"/>
        <v>6500000</v>
      </c>
      <c r="AF336" s="48" t="s">
        <v>89</v>
      </c>
      <c r="AG336" s="49">
        <v>173</v>
      </c>
      <c r="AH336" s="44">
        <v>46030</v>
      </c>
      <c r="AI336" s="49">
        <v>1067</v>
      </c>
      <c r="AJ336" s="44">
        <v>46056</v>
      </c>
      <c r="AK336" s="49" t="s">
        <v>1529</v>
      </c>
      <c r="AL336" s="49" t="str">
        <f>IFERROR((VLOOKUP($AK336,[2]T_Datos!$B$3:$D$35,2,FALSE)),"Por favor diligenciar")</f>
        <v>Rafael Uribe Uribe deportiva, recreativa y con bienestar </v>
      </c>
      <c r="AM336" s="49" t="str">
        <f>IFERROR((VLOOKUP($AK336,[2]T_Datos!$B$3:$D$35,3,FALSE)),"Por favor diligenciar")</f>
        <v>O230117459920242795 </v>
      </c>
      <c r="AN336" s="49"/>
      <c r="AO336" s="49"/>
      <c r="AP336" s="44"/>
      <c r="AQ336" s="49"/>
      <c r="AR336" s="44"/>
      <c r="AS336" s="49"/>
      <c r="AT336" s="50"/>
      <c r="AU336" s="49"/>
      <c r="AV336" s="44"/>
      <c r="AW336" s="49"/>
      <c r="AX336" s="45">
        <f t="shared" si="27"/>
        <v>6</v>
      </c>
      <c r="AY336" s="45">
        <f t="shared" si="28"/>
        <v>180</v>
      </c>
      <c r="AZ336" s="51">
        <f t="shared" si="29"/>
        <v>39000000</v>
      </c>
      <c r="BA336" s="40" t="s">
        <v>91</v>
      </c>
      <c r="BB336" s="52" t="s">
        <v>1690</v>
      </c>
      <c r="BC336" s="49" t="s">
        <v>1691</v>
      </c>
      <c r="BD336" s="49" t="s">
        <v>94</v>
      </c>
      <c r="BE336" s="49" t="s">
        <v>95</v>
      </c>
      <c r="BF336" s="40" t="s">
        <v>1692</v>
      </c>
      <c r="BG336" s="49"/>
      <c r="BH336" s="49"/>
      <c r="BI336" s="53" t="s">
        <v>1693</v>
      </c>
      <c r="BJ336" s="54">
        <v>46101</v>
      </c>
      <c r="BK336" s="54" t="s">
        <v>416</v>
      </c>
      <c r="BL336" s="54">
        <v>46099</v>
      </c>
      <c r="BM336" s="44">
        <v>46101</v>
      </c>
      <c r="BN336" s="44">
        <v>46284</v>
      </c>
      <c r="BO336" s="55" t="s">
        <v>100</v>
      </c>
      <c r="BP336" s="56" t="s">
        <v>101</v>
      </c>
      <c r="BQ336" s="57">
        <v>20266820001093</v>
      </c>
      <c r="BR336" s="56">
        <v>5</v>
      </c>
    </row>
    <row r="337" spans="1:72" ht="51" customHeight="1" x14ac:dyDescent="0.2">
      <c r="A337">
        <v>333</v>
      </c>
      <c r="B337" s="40" t="s">
        <v>1981</v>
      </c>
      <c r="C337" s="40" t="s">
        <v>1684</v>
      </c>
      <c r="D337" s="41">
        <v>46041</v>
      </c>
      <c r="E337" s="42" t="s">
        <v>1685</v>
      </c>
      <c r="F337" s="40" t="s">
        <v>82</v>
      </c>
      <c r="G337" s="40" t="s">
        <v>83</v>
      </c>
      <c r="H337" s="40" t="s">
        <v>1982</v>
      </c>
      <c r="I337" s="40" t="s">
        <v>1687</v>
      </c>
      <c r="J337" s="40">
        <v>145990</v>
      </c>
      <c r="K337" s="40">
        <v>68371</v>
      </c>
      <c r="L337" s="40" t="s">
        <v>1983</v>
      </c>
      <c r="M337" s="40" t="s">
        <v>87</v>
      </c>
      <c r="N337" s="43">
        <v>1022979392</v>
      </c>
      <c r="O337" s="40">
        <v>5</v>
      </c>
      <c r="P337" s="40"/>
      <c r="Q337" s="40"/>
      <c r="R337" s="40"/>
      <c r="S337" s="40"/>
      <c r="T337" s="40"/>
      <c r="U337" s="40"/>
      <c r="V337" s="40"/>
      <c r="W337" s="40"/>
      <c r="X337" s="40" t="s">
        <v>1689</v>
      </c>
      <c r="Y337" s="44">
        <v>46045</v>
      </c>
      <c r="Z337" s="44">
        <v>46127</v>
      </c>
      <c r="AA337" s="44">
        <v>46309</v>
      </c>
      <c r="AB337" s="40">
        <v>180</v>
      </c>
      <c r="AC337" s="45">
        <f t="shared" si="25"/>
        <v>6</v>
      </c>
      <c r="AD337" s="46">
        <v>39000000</v>
      </c>
      <c r="AE337" s="47">
        <f t="shared" si="26"/>
        <v>6500000</v>
      </c>
      <c r="AF337" s="48" t="s">
        <v>89</v>
      </c>
      <c r="AG337" s="49">
        <v>173</v>
      </c>
      <c r="AH337" s="44">
        <v>46030</v>
      </c>
      <c r="AI337" s="49">
        <v>1065</v>
      </c>
      <c r="AJ337" s="44">
        <v>46056</v>
      </c>
      <c r="AK337" s="49" t="s">
        <v>1529</v>
      </c>
      <c r="AL337" s="49" t="str">
        <f>IFERROR((VLOOKUP($AK337,[2]T_Datos!$B$3:$D$35,2,FALSE)),"Por favor diligenciar")</f>
        <v>Rafael Uribe Uribe deportiva, recreativa y con bienestar </v>
      </c>
      <c r="AM337" s="49" t="str">
        <f>IFERROR((VLOOKUP($AK337,[2]T_Datos!$B$3:$D$35,3,FALSE)),"Por favor diligenciar")</f>
        <v>O230117459920242795 </v>
      </c>
      <c r="AN337" s="49"/>
      <c r="AO337" s="49"/>
      <c r="AP337" s="44"/>
      <c r="AQ337" s="49"/>
      <c r="AR337" s="44"/>
      <c r="AS337" s="49"/>
      <c r="AT337" s="50"/>
      <c r="AU337" s="49"/>
      <c r="AV337" s="44"/>
      <c r="AW337" s="49"/>
      <c r="AX337" s="45">
        <f t="shared" si="27"/>
        <v>6</v>
      </c>
      <c r="AY337" s="45">
        <f t="shared" si="28"/>
        <v>180</v>
      </c>
      <c r="AZ337" s="51">
        <f t="shared" si="29"/>
        <v>39000000</v>
      </c>
      <c r="BA337" s="40" t="s">
        <v>91</v>
      </c>
      <c r="BB337" s="52" t="s">
        <v>1690</v>
      </c>
      <c r="BC337" s="49" t="s">
        <v>1691</v>
      </c>
      <c r="BD337" s="49" t="s">
        <v>94</v>
      </c>
      <c r="BE337" s="49" t="s">
        <v>95</v>
      </c>
      <c r="BF337" s="40" t="s">
        <v>1692</v>
      </c>
      <c r="BG337" s="49"/>
      <c r="BH337" s="49"/>
      <c r="BI337" s="53" t="s">
        <v>1693</v>
      </c>
      <c r="BJ337" s="54">
        <v>46127</v>
      </c>
      <c r="BK337" s="54" t="s">
        <v>416</v>
      </c>
      <c r="BL337" s="54">
        <v>46059</v>
      </c>
      <c r="BM337" s="44">
        <v>46127</v>
      </c>
      <c r="BN337" s="44">
        <v>46309</v>
      </c>
      <c r="BO337" s="55" t="s">
        <v>100</v>
      </c>
      <c r="BP337" s="56" t="s">
        <v>101</v>
      </c>
      <c r="BQ337" s="57">
        <v>20266820001093</v>
      </c>
      <c r="BR337" s="56">
        <v>5</v>
      </c>
    </row>
    <row r="338" spans="1:72" ht="51" customHeight="1" x14ac:dyDescent="0.2">
      <c r="A338" s="107">
        <v>334</v>
      </c>
      <c r="B338" s="40" t="s">
        <v>1984</v>
      </c>
      <c r="C338" s="40" t="s">
        <v>1684</v>
      </c>
      <c r="D338" s="41">
        <v>46041</v>
      </c>
      <c r="E338" s="42" t="s">
        <v>1685</v>
      </c>
      <c r="F338" s="40" t="s">
        <v>82</v>
      </c>
      <c r="G338" s="40" t="s">
        <v>83</v>
      </c>
      <c r="H338" s="49" t="s">
        <v>1985</v>
      </c>
      <c r="I338" s="40" t="s">
        <v>1687</v>
      </c>
      <c r="J338" s="40">
        <v>145990</v>
      </c>
      <c r="K338" s="40">
        <v>68371</v>
      </c>
      <c r="L338" s="40" t="s">
        <v>1986</v>
      </c>
      <c r="M338" s="40" t="s">
        <v>87</v>
      </c>
      <c r="N338" s="43">
        <v>16376734</v>
      </c>
      <c r="O338" s="40">
        <v>1</v>
      </c>
      <c r="P338" s="40"/>
      <c r="Q338" s="40"/>
      <c r="R338" s="40"/>
      <c r="S338" s="40"/>
      <c r="T338" s="40"/>
      <c r="U338" s="40"/>
      <c r="V338" s="40"/>
      <c r="W338" s="40"/>
      <c r="X338" s="40" t="s">
        <v>1689</v>
      </c>
      <c r="Y338" s="44">
        <v>46044</v>
      </c>
      <c r="Z338" s="44">
        <v>46128</v>
      </c>
      <c r="AA338" s="44">
        <v>46310</v>
      </c>
      <c r="AB338" s="40">
        <v>180</v>
      </c>
      <c r="AC338" s="45">
        <f t="shared" si="25"/>
        <v>6</v>
      </c>
      <c r="AD338" s="46">
        <v>39000000</v>
      </c>
      <c r="AE338" s="47">
        <f t="shared" si="26"/>
        <v>6500000</v>
      </c>
      <c r="AF338" s="48" t="s">
        <v>89</v>
      </c>
      <c r="AG338" s="49">
        <v>173</v>
      </c>
      <c r="AH338" s="44">
        <v>46030</v>
      </c>
      <c r="AI338" s="49">
        <v>1079</v>
      </c>
      <c r="AJ338" s="44">
        <v>46056</v>
      </c>
      <c r="AK338" s="49" t="s">
        <v>1529</v>
      </c>
      <c r="AL338" s="49" t="str">
        <f>IFERROR((VLOOKUP($AK338,[2]T_Datos!$B$3:$D$35,2,FALSE)),"Por favor diligenciar")</f>
        <v>Rafael Uribe Uribe deportiva, recreativa y con bienestar </v>
      </c>
      <c r="AM338" s="49" t="str">
        <f>IFERROR((VLOOKUP($AK338,[2]T_Datos!$B$3:$D$35,3,FALSE)),"Por favor diligenciar")</f>
        <v>O230117459920242795 </v>
      </c>
      <c r="AN338" s="49"/>
      <c r="AO338" s="49"/>
      <c r="AP338" s="44"/>
      <c r="AQ338" s="49"/>
      <c r="AR338" s="44"/>
      <c r="AS338" s="49"/>
      <c r="AT338" s="50"/>
      <c r="AU338" s="49"/>
      <c r="AV338" s="44"/>
      <c r="AW338" s="49"/>
      <c r="AX338" s="45">
        <f t="shared" si="27"/>
        <v>6</v>
      </c>
      <c r="AY338" s="45">
        <f t="shared" si="28"/>
        <v>180</v>
      </c>
      <c r="AZ338" s="51">
        <f t="shared" si="29"/>
        <v>39000000</v>
      </c>
      <c r="BA338" s="40" t="s">
        <v>91</v>
      </c>
      <c r="BB338" s="52" t="s">
        <v>1530</v>
      </c>
      <c r="BC338" s="49" t="s">
        <v>1691</v>
      </c>
      <c r="BD338" s="49" t="s">
        <v>94</v>
      </c>
      <c r="BE338" s="49" t="s">
        <v>95</v>
      </c>
      <c r="BF338" s="40" t="s">
        <v>1692</v>
      </c>
      <c r="BG338" s="49"/>
      <c r="BH338" s="49"/>
      <c r="BI338" s="53" t="s">
        <v>1693</v>
      </c>
      <c r="BJ338" s="54">
        <v>46127</v>
      </c>
      <c r="BK338" s="54" t="s">
        <v>416</v>
      </c>
      <c r="BL338" s="54">
        <v>46127</v>
      </c>
      <c r="BM338" s="44">
        <v>46128</v>
      </c>
      <c r="BN338" s="44">
        <v>46310</v>
      </c>
      <c r="BO338" s="55" t="s">
        <v>100</v>
      </c>
      <c r="BP338" s="56" t="s">
        <v>101</v>
      </c>
      <c r="BQ338" s="57">
        <v>20266820001273</v>
      </c>
      <c r="BR338" s="56">
        <v>5</v>
      </c>
    </row>
    <row r="339" spans="1:72" ht="51" customHeight="1" x14ac:dyDescent="0.2">
      <c r="A339">
        <v>335</v>
      </c>
      <c r="B339" s="49" t="s">
        <v>1987</v>
      </c>
      <c r="C339" s="40" t="s">
        <v>405</v>
      </c>
      <c r="D339" s="41">
        <v>46035</v>
      </c>
      <c r="E339" s="42" t="s">
        <v>406</v>
      </c>
      <c r="F339" s="40" t="s">
        <v>82</v>
      </c>
      <c r="G339" s="40" t="s">
        <v>83</v>
      </c>
      <c r="H339" s="40" t="s">
        <v>1988</v>
      </c>
      <c r="I339" s="40" t="s">
        <v>408</v>
      </c>
      <c r="J339" s="40">
        <v>145872</v>
      </c>
      <c r="K339" s="40">
        <v>65314</v>
      </c>
      <c r="L339" s="40" t="s">
        <v>1989</v>
      </c>
      <c r="M339" s="40" t="s">
        <v>87</v>
      </c>
      <c r="N339" s="43">
        <v>1023007205</v>
      </c>
      <c r="O339" s="40">
        <v>1</v>
      </c>
      <c r="P339" s="40"/>
      <c r="Q339" s="40"/>
      <c r="R339" s="40"/>
      <c r="S339" s="40"/>
      <c r="T339" s="40"/>
      <c r="U339" s="40"/>
      <c r="V339" s="40"/>
      <c r="W339" s="40"/>
      <c r="X339" s="40" t="s">
        <v>410</v>
      </c>
      <c r="Y339" s="44">
        <v>46042</v>
      </c>
      <c r="Z339" s="44">
        <v>46058</v>
      </c>
      <c r="AA339" s="44">
        <v>46238</v>
      </c>
      <c r="AB339" s="40">
        <v>180</v>
      </c>
      <c r="AC339" s="45">
        <f t="shared" si="25"/>
        <v>6</v>
      </c>
      <c r="AD339" s="46">
        <v>16500000</v>
      </c>
      <c r="AE339" s="47">
        <f t="shared" si="26"/>
        <v>2750000</v>
      </c>
      <c r="AF339" s="48" t="s">
        <v>89</v>
      </c>
      <c r="AG339" s="49">
        <v>92</v>
      </c>
      <c r="AH339" s="44">
        <v>46030</v>
      </c>
      <c r="AI339" s="49">
        <v>1060</v>
      </c>
      <c r="AJ339" s="44">
        <v>46056</v>
      </c>
      <c r="AK339" s="49" t="s">
        <v>411</v>
      </c>
      <c r="AL339" s="49" t="str">
        <f>IFERROR((VLOOKUP($AK339,[2]T_Datos!$B$3:$D$35,2,FALSE)),"Por favor diligenciar")</f>
        <v>Gestores de convivencia en Rafael Uribe Uribe </v>
      </c>
      <c r="AM339" s="49" t="str">
        <f>IFERROR((VLOOKUP($AK339,[2]T_Datos!$B$3:$D$35,3,FALSE)),"Por favor diligenciar")</f>
        <v>O230117459920242710 </v>
      </c>
      <c r="AN339" s="49"/>
      <c r="AO339" s="49"/>
      <c r="AP339" s="44"/>
      <c r="AQ339" s="49"/>
      <c r="AR339" s="44"/>
      <c r="AS339" s="49"/>
      <c r="AT339" s="50"/>
      <c r="AU339" s="49"/>
      <c r="AV339" s="44"/>
      <c r="AW339" s="49"/>
      <c r="AX339" s="45">
        <f t="shared" si="27"/>
        <v>6</v>
      </c>
      <c r="AY339" s="45">
        <f t="shared" si="28"/>
        <v>180</v>
      </c>
      <c r="AZ339" s="51">
        <f t="shared" si="29"/>
        <v>16500000</v>
      </c>
      <c r="BA339" s="40" t="s">
        <v>129</v>
      </c>
      <c r="BB339" s="52" t="s">
        <v>412</v>
      </c>
      <c r="BC339" s="49" t="s">
        <v>413</v>
      </c>
      <c r="BD339" s="49" t="s">
        <v>94</v>
      </c>
      <c r="BE339" s="49" t="s">
        <v>95</v>
      </c>
      <c r="BF339" s="40" t="s">
        <v>814</v>
      </c>
      <c r="BG339" s="49"/>
      <c r="BH339" s="49"/>
      <c r="BI339" s="53" t="s">
        <v>415</v>
      </c>
      <c r="BJ339" s="54">
        <v>46049</v>
      </c>
      <c r="BK339" s="54" t="s">
        <v>416</v>
      </c>
      <c r="BL339" s="54">
        <v>46045</v>
      </c>
      <c r="BM339" s="44">
        <v>46058</v>
      </c>
      <c r="BN339" s="44">
        <v>46238</v>
      </c>
      <c r="BO339" s="55" t="s">
        <v>362</v>
      </c>
      <c r="BP339" s="56" t="s">
        <v>101</v>
      </c>
      <c r="BQ339" s="57">
        <v>20266820001163</v>
      </c>
      <c r="BR339" s="56">
        <v>5</v>
      </c>
    </row>
    <row r="340" spans="1:72" ht="51" customHeight="1" x14ac:dyDescent="0.2">
      <c r="A340">
        <v>336</v>
      </c>
      <c r="B340" s="40" t="s">
        <v>1990</v>
      </c>
      <c r="C340" s="40" t="s">
        <v>1684</v>
      </c>
      <c r="D340" s="41">
        <v>46041</v>
      </c>
      <c r="E340" s="42" t="s">
        <v>1685</v>
      </c>
      <c r="F340" s="40" t="s">
        <v>82</v>
      </c>
      <c r="G340" s="40" t="s">
        <v>83</v>
      </c>
      <c r="H340" s="49" t="s">
        <v>1991</v>
      </c>
      <c r="I340" s="40" t="s">
        <v>1687</v>
      </c>
      <c r="J340" s="40">
        <v>145990</v>
      </c>
      <c r="K340" s="40">
        <v>68371</v>
      </c>
      <c r="L340" s="40" t="s">
        <v>1992</v>
      </c>
      <c r="M340" s="40" t="s">
        <v>87</v>
      </c>
      <c r="N340" s="43">
        <v>1030623911</v>
      </c>
      <c r="O340" s="40">
        <v>9</v>
      </c>
      <c r="P340" s="40"/>
      <c r="Q340" s="40"/>
      <c r="R340" s="40"/>
      <c r="S340" s="40"/>
      <c r="T340" s="40"/>
      <c r="U340" s="40"/>
      <c r="V340" s="40"/>
      <c r="W340" s="40"/>
      <c r="X340" s="40" t="s">
        <v>1689</v>
      </c>
      <c r="Y340" s="44">
        <v>46045</v>
      </c>
      <c r="Z340" s="44">
        <v>46136</v>
      </c>
      <c r="AA340" s="44">
        <v>46318</v>
      </c>
      <c r="AB340" s="40">
        <v>180</v>
      </c>
      <c r="AC340" s="45">
        <f t="shared" si="25"/>
        <v>6</v>
      </c>
      <c r="AD340" s="46">
        <v>39000000</v>
      </c>
      <c r="AE340" s="47">
        <f t="shared" si="26"/>
        <v>6500000</v>
      </c>
      <c r="AF340" s="48" t="s">
        <v>89</v>
      </c>
      <c r="AG340" s="49">
        <v>173</v>
      </c>
      <c r="AH340" s="44">
        <v>46030</v>
      </c>
      <c r="AI340" s="49">
        <v>1075</v>
      </c>
      <c r="AJ340" s="44">
        <v>46056</v>
      </c>
      <c r="AK340" s="49" t="s">
        <v>1529</v>
      </c>
      <c r="AL340" s="49" t="str">
        <f>IFERROR((VLOOKUP($AK340,[2]T_Datos!$B$3:$D$35,2,FALSE)),"Por favor diligenciar")</f>
        <v>Rafael Uribe Uribe deportiva, recreativa y con bienestar </v>
      </c>
      <c r="AM340" s="49" t="str">
        <f>IFERROR((VLOOKUP($AK340,[2]T_Datos!$B$3:$D$35,3,FALSE)),"Por favor diligenciar")</f>
        <v>O230117459920242795 </v>
      </c>
      <c r="AN340" s="49"/>
      <c r="AO340" s="49"/>
      <c r="AP340" s="44"/>
      <c r="AQ340" s="49"/>
      <c r="AR340" s="44"/>
      <c r="AS340" s="49"/>
      <c r="AT340" s="50"/>
      <c r="AU340" s="49"/>
      <c r="AV340" s="44"/>
      <c r="AW340" s="49"/>
      <c r="AX340" s="45">
        <f t="shared" si="27"/>
        <v>6</v>
      </c>
      <c r="AY340" s="45">
        <f t="shared" si="28"/>
        <v>180</v>
      </c>
      <c r="AZ340" s="51">
        <f t="shared" si="29"/>
        <v>39000000</v>
      </c>
      <c r="BA340" s="40" t="s">
        <v>91</v>
      </c>
      <c r="BB340" s="52" t="s">
        <v>1690</v>
      </c>
      <c r="BC340" s="49" t="s">
        <v>1691</v>
      </c>
      <c r="BD340" s="49" t="s">
        <v>94</v>
      </c>
      <c r="BE340" s="49" t="s">
        <v>95</v>
      </c>
      <c r="BF340" s="40" t="s">
        <v>1692</v>
      </c>
      <c r="BG340" s="49"/>
      <c r="BH340" s="49"/>
      <c r="BI340" s="53" t="s">
        <v>1693</v>
      </c>
      <c r="BJ340" s="54">
        <v>46135</v>
      </c>
      <c r="BK340" s="54" t="s">
        <v>416</v>
      </c>
      <c r="BL340" s="54">
        <v>46127</v>
      </c>
      <c r="BM340" s="44">
        <v>46136</v>
      </c>
      <c r="BN340" s="44">
        <v>46318</v>
      </c>
      <c r="BO340" s="55" t="s">
        <v>100</v>
      </c>
      <c r="BP340" s="56" t="s">
        <v>101</v>
      </c>
      <c r="BQ340" s="57">
        <v>20266820001093</v>
      </c>
      <c r="BR340" s="56">
        <v>5</v>
      </c>
    </row>
    <row r="341" spans="1:72" ht="51" customHeight="1" x14ac:dyDescent="0.2">
      <c r="A341" s="107">
        <v>337</v>
      </c>
      <c r="B341" s="40" t="s">
        <v>1993</v>
      </c>
      <c r="C341" s="40" t="s">
        <v>1523</v>
      </c>
      <c r="D341" s="41">
        <v>46040</v>
      </c>
      <c r="E341" s="42" t="s">
        <v>1524</v>
      </c>
      <c r="F341" s="40" t="s">
        <v>82</v>
      </c>
      <c r="G341" s="40" t="s">
        <v>83</v>
      </c>
      <c r="H341" s="49" t="s">
        <v>1994</v>
      </c>
      <c r="I341" s="40" t="s">
        <v>1526</v>
      </c>
      <c r="J341" s="40">
        <v>151262</v>
      </c>
      <c r="K341" s="40">
        <v>69040</v>
      </c>
      <c r="L341" s="40" t="s">
        <v>1995</v>
      </c>
      <c r="M341" s="40" t="s">
        <v>87</v>
      </c>
      <c r="N341" s="43">
        <v>1018451282</v>
      </c>
      <c r="O341" s="40">
        <v>1</v>
      </c>
      <c r="P341" s="40"/>
      <c r="Q341" s="40"/>
      <c r="R341" s="40"/>
      <c r="S341" s="40"/>
      <c r="T341" s="40"/>
      <c r="U341" s="40"/>
      <c r="V341" s="40"/>
      <c r="W341" s="40"/>
      <c r="X341" s="40" t="s">
        <v>1528</v>
      </c>
      <c r="Y341" s="44">
        <v>46043</v>
      </c>
      <c r="Z341" s="44">
        <v>46080</v>
      </c>
      <c r="AA341" s="44">
        <v>46260</v>
      </c>
      <c r="AB341" s="40">
        <v>180</v>
      </c>
      <c r="AC341" s="45">
        <f t="shared" si="25"/>
        <v>6</v>
      </c>
      <c r="AD341" s="46">
        <v>39000000</v>
      </c>
      <c r="AE341" s="47">
        <f t="shared" si="26"/>
        <v>6500000</v>
      </c>
      <c r="AF341" s="48" t="s">
        <v>89</v>
      </c>
      <c r="AG341" s="49">
        <v>101</v>
      </c>
      <c r="AH341" s="44">
        <v>46028</v>
      </c>
      <c r="AI341" s="49">
        <v>285</v>
      </c>
      <c r="AJ341" s="44">
        <v>46049</v>
      </c>
      <c r="AK341" s="49" t="s">
        <v>1529</v>
      </c>
      <c r="AL341" s="49" t="str">
        <f>IFERROR((VLOOKUP($AK341,[2]T_Datos!$B$3:$D$35,2,FALSE)),"Por favor diligenciar")</f>
        <v>Rafael Uribe Uribe deportiva, recreativa y con bienestar </v>
      </c>
      <c r="AM341" s="49" t="str">
        <f>IFERROR((VLOOKUP($AK341,[2]T_Datos!$B$3:$D$35,3,FALSE)),"Por favor diligenciar")</f>
        <v>O230117459920242795 </v>
      </c>
      <c r="AN341" s="49"/>
      <c r="AO341" s="49"/>
      <c r="AP341" s="44"/>
      <c r="AQ341" s="49"/>
      <c r="AR341" s="44"/>
      <c r="AS341" s="49"/>
      <c r="AT341" s="50"/>
      <c r="AU341" s="49"/>
      <c r="AV341" s="44"/>
      <c r="AW341" s="49"/>
      <c r="AX341" s="45">
        <f t="shared" si="27"/>
        <v>6</v>
      </c>
      <c r="AY341" s="45">
        <f t="shared" si="28"/>
        <v>180</v>
      </c>
      <c r="AZ341" s="51">
        <f t="shared" si="29"/>
        <v>39000000</v>
      </c>
      <c r="BA341" s="40" t="s">
        <v>91</v>
      </c>
      <c r="BB341" s="52" t="s">
        <v>1530</v>
      </c>
      <c r="BC341" s="49" t="s">
        <v>1531</v>
      </c>
      <c r="BD341" s="49" t="s">
        <v>94</v>
      </c>
      <c r="BE341" s="49" t="s">
        <v>95</v>
      </c>
      <c r="BF341" s="40" t="s">
        <v>1532</v>
      </c>
      <c r="BG341" s="49"/>
      <c r="BH341" s="49"/>
      <c r="BI341" s="53" t="s">
        <v>1533</v>
      </c>
      <c r="BJ341" s="54">
        <v>46080</v>
      </c>
      <c r="BK341" s="54" t="s">
        <v>416</v>
      </c>
      <c r="BL341" s="54">
        <v>46043</v>
      </c>
      <c r="BM341" s="44">
        <v>46080</v>
      </c>
      <c r="BN341" s="44">
        <v>46260</v>
      </c>
      <c r="BO341" s="55" t="s">
        <v>100</v>
      </c>
      <c r="BP341" s="56" t="s">
        <v>101</v>
      </c>
      <c r="BQ341" s="57">
        <v>20266820001273</v>
      </c>
      <c r="BR341" s="56">
        <v>5</v>
      </c>
    </row>
    <row r="342" spans="1:72" ht="51" customHeight="1" x14ac:dyDescent="0.2">
      <c r="A342">
        <v>338</v>
      </c>
      <c r="B342" s="40" t="s">
        <v>1996</v>
      </c>
      <c r="C342" s="40" t="s">
        <v>937</v>
      </c>
      <c r="D342" s="44">
        <v>46039</v>
      </c>
      <c r="E342" s="59" t="s">
        <v>938</v>
      </c>
      <c r="F342" s="40" t="s">
        <v>82</v>
      </c>
      <c r="G342" s="40" t="s">
        <v>83</v>
      </c>
      <c r="H342" s="49" t="s">
        <v>1997</v>
      </c>
      <c r="I342" s="40" t="s">
        <v>940</v>
      </c>
      <c r="J342" s="40">
        <v>147855</v>
      </c>
      <c r="K342" s="40">
        <v>147855</v>
      </c>
      <c r="L342" s="40" t="s">
        <v>1998</v>
      </c>
      <c r="M342" s="40" t="s">
        <v>87</v>
      </c>
      <c r="N342" s="43">
        <v>1022971312</v>
      </c>
      <c r="O342" s="40">
        <v>1</v>
      </c>
      <c r="P342" s="40"/>
      <c r="Q342" s="40"/>
      <c r="R342" s="40"/>
      <c r="S342" s="40"/>
      <c r="T342" s="40" t="s">
        <v>1999</v>
      </c>
      <c r="U342" s="40" t="s">
        <v>87</v>
      </c>
      <c r="V342" s="60">
        <v>1016058645</v>
      </c>
      <c r="W342" s="41">
        <v>46126</v>
      </c>
      <c r="X342" s="40" t="s">
        <v>942</v>
      </c>
      <c r="Y342" s="44">
        <v>46044</v>
      </c>
      <c r="Z342" s="44">
        <v>46050</v>
      </c>
      <c r="AA342" s="44">
        <v>46272</v>
      </c>
      <c r="AB342" s="40">
        <v>180</v>
      </c>
      <c r="AC342" s="45">
        <f t="shared" si="25"/>
        <v>6</v>
      </c>
      <c r="AD342" s="46">
        <v>12876000</v>
      </c>
      <c r="AE342" s="47">
        <f t="shared" si="26"/>
        <v>2146000</v>
      </c>
      <c r="AF342" s="48" t="s">
        <v>89</v>
      </c>
      <c r="AG342" s="49">
        <v>89</v>
      </c>
      <c r="AH342" s="44">
        <v>46028</v>
      </c>
      <c r="AI342" s="49">
        <v>293</v>
      </c>
      <c r="AJ342" s="44">
        <v>46049</v>
      </c>
      <c r="AK342" s="49" t="s">
        <v>709</v>
      </c>
      <c r="AL342" s="49" t="str">
        <f>IFERROR((VLOOKUP($AK342,[2]T_Datos!$B$3:$D$35,2,FALSE)),"Por favor diligenciar")</f>
        <v>Mitigación del Riesgo en Rafael Uribe Uribe </v>
      </c>
      <c r="AM342" s="49" t="str">
        <f>IFERROR((VLOOKUP($AK342,[2]T_Datos!$B$3:$D$35,3,FALSE)),"Por favor diligenciar")</f>
        <v>O230117459920242768 </v>
      </c>
      <c r="AN342" s="49"/>
      <c r="AO342" s="49"/>
      <c r="AP342" s="44"/>
      <c r="AQ342" s="49"/>
      <c r="AR342" s="44"/>
      <c r="AS342" s="49"/>
      <c r="AT342" s="50"/>
      <c r="AU342" s="49"/>
      <c r="AV342" s="44"/>
      <c r="AW342" s="49"/>
      <c r="AX342" s="45">
        <f t="shared" si="27"/>
        <v>6</v>
      </c>
      <c r="AY342" s="45">
        <f t="shared" si="28"/>
        <v>180</v>
      </c>
      <c r="AZ342" s="51">
        <f t="shared" si="29"/>
        <v>12876000</v>
      </c>
      <c r="BA342" s="40" t="s">
        <v>129</v>
      </c>
      <c r="BB342" s="52" t="s">
        <v>707</v>
      </c>
      <c r="BC342" s="49" t="s">
        <v>720</v>
      </c>
      <c r="BD342" s="49" t="s">
        <v>94</v>
      </c>
      <c r="BE342" s="49" t="s">
        <v>95</v>
      </c>
      <c r="BF342" s="40" t="s">
        <v>2000</v>
      </c>
      <c r="BG342" s="49" t="s">
        <v>2001</v>
      </c>
      <c r="BH342" s="49">
        <v>41</v>
      </c>
      <c r="BI342" s="53" t="s">
        <v>944</v>
      </c>
      <c r="BJ342" s="54">
        <v>46126</v>
      </c>
      <c r="BK342" s="54" t="s">
        <v>416</v>
      </c>
      <c r="BL342" s="54">
        <v>46045</v>
      </c>
      <c r="BM342" s="44">
        <v>46050</v>
      </c>
      <c r="BN342" s="44">
        <v>46230</v>
      </c>
      <c r="BO342" s="55" t="s">
        <v>362</v>
      </c>
      <c r="BP342" s="56" t="s">
        <v>101</v>
      </c>
      <c r="BQ342" s="57">
        <v>20266820001083</v>
      </c>
      <c r="BR342" s="56">
        <v>5</v>
      </c>
    </row>
    <row r="343" spans="1:72" ht="51" customHeight="1" x14ac:dyDescent="0.2">
      <c r="A343">
        <v>339</v>
      </c>
      <c r="B343" s="40" t="s">
        <v>2002</v>
      </c>
      <c r="C343" s="40" t="s">
        <v>103</v>
      </c>
      <c r="D343" s="41">
        <v>46030</v>
      </c>
      <c r="E343" s="42" t="s">
        <v>104</v>
      </c>
      <c r="F343" s="40" t="s">
        <v>82</v>
      </c>
      <c r="G343" s="40" t="s">
        <v>83</v>
      </c>
      <c r="H343" s="49" t="s">
        <v>2003</v>
      </c>
      <c r="I343" s="40" t="s">
        <v>106</v>
      </c>
      <c r="J343" s="40">
        <v>145929</v>
      </c>
      <c r="K343" s="40">
        <v>66407</v>
      </c>
      <c r="L343" s="40" t="s">
        <v>2004</v>
      </c>
      <c r="M343" s="40" t="s">
        <v>87</v>
      </c>
      <c r="N343" s="62">
        <v>1018463623</v>
      </c>
      <c r="O343" s="63">
        <v>1</v>
      </c>
      <c r="P343" s="40"/>
      <c r="Q343" s="40"/>
      <c r="R343" s="40"/>
      <c r="S343" s="40"/>
      <c r="T343" s="40"/>
      <c r="U343" s="40"/>
      <c r="V343" s="40"/>
      <c r="W343" s="40"/>
      <c r="X343" s="40" t="s">
        <v>108</v>
      </c>
      <c r="Y343" s="44">
        <v>46043</v>
      </c>
      <c r="Z343" s="44">
        <v>46045</v>
      </c>
      <c r="AA343" s="44">
        <v>46287</v>
      </c>
      <c r="AB343" s="40">
        <v>240</v>
      </c>
      <c r="AC343" s="45">
        <f t="shared" si="25"/>
        <v>8</v>
      </c>
      <c r="AD343" s="46">
        <v>57120000</v>
      </c>
      <c r="AE343" s="47">
        <f t="shared" si="26"/>
        <v>7140000</v>
      </c>
      <c r="AF343" s="48" t="s">
        <v>89</v>
      </c>
      <c r="AG343" s="49">
        <v>38</v>
      </c>
      <c r="AH343" s="44">
        <v>46028</v>
      </c>
      <c r="AI343" s="49">
        <v>237</v>
      </c>
      <c r="AJ343" s="44">
        <v>46045</v>
      </c>
      <c r="AK343" s="49" t="s">
        <v>90</v>
      </c>
      <c r="AL343" s="49" t="str">
        <f>IFERROR((VLOOKUP($AK343,[2]T_Datos!$B$3:$D$35,2,FALSE)),"Por favor diligenciar")</f>
        <v>Gestión pública local y gobierno confiable en Rafael Uribe Uribe </v>
      </c>
      <c r="AM343" s="49" t="str">
        <f>IFERROR((VLOOKUP($AK343,[2]T_Datos!$B$3:$D$35,3,FALSE)),"Por favor diligenciar")</f>
        <v>O230117459920242775 </v>
      </c>
      <c r="AN343" s="49"/>
      <c r="AO343" s="49"/>
      <c r="AP343" s="44"/>
      <c r="AQ343" s="49"/>
      <c r="AR343" s="44"/>
      <c r="AS343" s="49"/>
      <c r="AT343" s="50"/>
      <c r="AU343" s="49"/>
      <c r="AV343" s="44"/>
      <c r="AW343" s="49"/>
      <c r="AX343" s="45">
        <f t="shared" si="27"/>
        <v>8</v>
      </c>
      <c r="AY343" s="45">
        <f t="shared" si="28"/>
        <v>240</v>
      </c>
      <c r="AZ343" s="51">
        <f t="shared" si="29"/>
        <v>57120000</v>
      </c>
      <c r="BA343" s="40" t="s">
        <v>91</v>
      </c>
      <c r="BB343" s="52" t="s">
        <v>92</v>
      </c>
      <c r="BC343" s="49" t="s">
        <v>93</v>
      </c>
      <c r="BD343" s="49" t="s">
        <v>94</v>
      </c>
      <c r="BE343" s="49" t="s">
        <v>95</v>
      </c>
      <c r="BF343" s="40" t="s">
        <v>96</v>
      </c>
      <c r="BG343" s="49"/>
      <c r="BH343" s="49"/>
      <c r="BI343" s="53" t="s">
        <v>109</v>
      </c>
      <c r="BJ343" s="54">
        <v>46043</v>
      </c>
      <c r="BK343" s="54" t="s">
        <v>99</v>
      </c>
      <c r="BL343" s="44">
        <v>46045</v>
      </c>
      <c r="BM343" s="44">
        <v>46045</v>
      </c>
      <c r="BN343" s="44">
        <v>46287</v>
      </c>
      <c r="BO343" s="55" t="s">
        <v>100</v>
      </c>
      <c r="BP343" s="56" t="s">
        <v>101</v>
      </c>
      <c r="BQ343" s="57">
        <v>20266820001243</v>
      </c>
      <c r="BR343" s="56">
        <v>1</v>
      </c>
    </row>
    <row r="344" spans="1:72" ht="51" customHeight="1" x14ac:dyDescent="0.2">
      <c r="A344" s="107">
        <v>340</v>
      </c>
      <c r="B344" s="40" t="s">
        <v>2005</v>
      </c>
      <c r="C344" s="40" t="s">
        <v>2006</v>
      </c>
      <c r="D344" s="44">
        <v>46042</v>
      </c>
      <c r="E344" s="59" t="s">
        <v>2007</v>
      </c>
      <c r="F344" s="49" t="s">
        <v>82</v>
      </c>
      <c r="G344" s="40" t="s">
        <v>83</v>
      </c>
      <c r="H344" s="40" t="s">
        <v>2008</v>
      </c>
      <c r="I344" s="40" t="s">
        <v>2009</v>
      </c>
      <c r="J344" s="40">
        <v>145933</v>
      </c>
      <c r="K344" s="40">
        <v>66437</v>
      </c>
      <c r="L344" s="40" t="s">
        <v>2010</v>
      </c>
      <c r="M344" s="40" t="s">
        <v>87</v>
      </c>
      <c r="N344" s="43">
        <v>41799594</v>
      </c>
      <c r="O344" s="40">
        <v>1</v>
      </c>
      <c r="P344" s="40"/>
      <c r="Q344" s="40"/>
      <c r="R344" s="40"/>
      <c r="S344" s="40"/>
      <c r="T344" s="40"/>
      <c r="U344" s="40"/>
      <c r="V344" s="40"/>
      <c r="W344" s="40"/>
      <c r="X344" s="40" t="s">
        <v>2011</v>
      </c>
      <c r="Y344" s="44">
        <v>46043</v>
      </c>
      <c r="Z344" s="44">
        <v>46049</v>
      </c>
      <c r="AA344" s="44">
        <v>46229</v>
      </c>
      <c r="AB344" s="40">
        <v>180</v>
      </c>
      <c r="AC344" s="45">
        <f t="shared" si="25"/>
        <v>6</v>
      </c>
      <c r="AD344" s="46">
        <v>25800000</v>
      </c>
      <c r="AE344" s="47">
        <f t="shared" si="26"/>
        <v>4300000</v>
      </c>
      <c r="AF344" s="48" t="s">
        <v>89</v>
      </c>
      <c r="AG344" s="49">
        <v>46</v>
      </c>
      <c r="AH344" s="44">
        <v>46027</v>
      </c>
      <c r="AI344" s="49">
        <v>263</v>
      </c>
      <c r="AJ344" s="44">
        <v>46049</v>
      </c>
      <c r="AK344" s="49" t="s">
        <v>90</v>
      </c>
      <c r="AL344" s="49" t="str">
        <f>IFERROR((VLOOKUP($AK344,[2]T_Datos!$B$3:$D$35,2,FALSE)),"Por favor diligenciar")</f>
        <v>Gestión pública local y gobierno confiable en Rafael Uribe Uribe </v>
      </c>
      <c r="AM344" s="49" t="str">
        <f>IFERROR((VLOOKUP($AK344,[2]T_Datos!$B$3:$D$35,3,FALSE)),"Por favor diligenciar")</f>
        <v>O230117459920242775 </v>
      </c>
      <c r="AN344" s="49"/>
      <c r="AO344" s="49"/>
      <c r="AP344" s="44"/>
      <c r="AQ344" s="49"/>
      <c r="AR344" s="44"/>
      <c r="AS344" s="49"/>
      <c r="AT344" s="50"/>
      <c r="AU344" s="49"/>
      <c r="AV344" s="44"/>
      <c r="AW344" s="49"/>
      <c r="AX344" s="45">
        <f t="shared" si="27"/>
        <v>6</v>
      </c>
      <c r="AY344" s="45">
        <f t="shared" si="28"/>
        <v>180</v>
      </c>
      <c r="AZ344" s="51">
        <f t="shared" si="29"/>
        <v>25800000</v>
      </c>
      <c r="BA344" s="40" t="s">
        <v>129</v>
      </c>
      <c r="BB344" s="52" t="s">
        <v>92</v>
      </c>
      <c r="BC344" s="49" t="s">
        <v>2012</v>
      </c>
      <c r="BD344" s="49" t="s">
        <v>94</v>
      </c>
      <c r="BE344" s="49" t="s">
        <v>95</v>
      </c>
      <c r="BF344" s="40" t="s">
        <v>96</v>
      </c>
      <c r="BG344" s="49"/>
      <c r="BH344" s="49"/>
      <c r="BI344" s="53" t="s">
        <v>2013</v>
      </c>
      <c r="BJ344" s="54">
        <v>46048</v>
      </c>
      <c r="BK344" s="54" t="s">
        <v>99</v>
      </c>
      <c r="BL344" s="54">
        <v>46043</v>
      </c>
      <c r="BM344" s="44">
        <v>46049</v>
      </c>
      <c r="BN344" s="44">
        <v>46229</v>
      </c>
      <c r="BO344" s="55" t="s">
        <v>131</v>
      </c>
      <c r="BP344" s="56" t="s">
        <v>101</v>
      </c>
      <c r="BQ344" s="57" t="s">
        <v>132</v>
      </c>
      <c r="BR344" s="56">
        <v>1</v>
      </c>
      <c r="BT344" s="89"/>
    </row>
    <row r="345" spans="1:72" ht="51" customHeight="1" x14ac:dyDescent="0.2">
      <c r="A345">
        <v>341</v>
      </c>
      <c r="B345" s="40" t="s">
        <v>2014</v>
      </c>
      <c r="C345" s="40" t="s">
        <v>1796</v>
      </c>
      <c r="D345" s="41">
        <v>46041</v>
      </c>
      <c r="E345" s="42" t="s">
        <v>1797</v>
      </c>
      <c r="F345" s="40" t="s">
        <v>82</v>
      </c>
      <c r="G345" s="40" t="s">
        <v>83</v>
      </c>
      <c r="H345" s="49" t="s">
        <v>2015</v>
      </c>
      <c r="I345" s="40" t="s">
        <v>1799</v>
      </c>
      <c r="J345" s="40">
        <v>145991</v>
      </c>
      <c r="K345" s="40">
        <v>68370</v>
      </c>
      <c r="L345" s="40" t="s">
        <v>2016</v>
      </c>
      <c r="M345" s="40" t="s">
        <v>87</v>
      </c>
      <c r="N345" s="43">
        <v>18882806</v>
      </c>
      <c r="O345" s="40">
        <v>9</v>
      </c>
      <c r="P345" s="40"/>
      <c r="Q345" s="40"/>
      <c r="R345" s="40"/>
      <c r="S345" s="40"/>
      <c r="T345" s="40"/>
      <c r="U345" s="40"/>
      <c r="V345" s="40"/>
      <c r="W345" s="40"/>
      <c r="X345" s="40" t="s">
        <v>1801</v>
      </c>
      <c r="Y345" s="44">
        <v>46044</v>
      </c>
      <c r="Z345" s="44">
        <v>46091</v>
      </c>
      <c r="AA345" s="44">
        <v>46274</v>
      </c>
      <c r="AB345" s="40">
        <v>180</v>
      </c>
      <c r="AC345" s="45">
        <f t="shared" si="25"/>
        <v>6</v>
      </c>
      <c r="AD345" s="46">
        <v>18600000</v>
      </c>
      <c r="AE345" s="47">
        <f t="shared" si="26"/>
        <v>3100000</v>
      </c>
      <c r="AF345" s="48" t="s">
        <v>89</v>
      </c>
      <c r="AG345" s="49">
        <v>174</v>
      </c>
      <c r="AH345" s="44">
        <v>46030</v>
      </c>
      <c r="AI345" s="49">
        <v>1068</v>
      </c>
      <c r="AJ345" s="44">
        <v>46055</v>
      </c>
      <c r="AK345" s="49" t="s">
        <v>1529</v>
      </c>
      <c r="AL345" s="49" t="str">
        <f>IFERROR((VLOOKUP($AK345,[2]T_Datos!$B$3:$D$35,2,FALSE)),"Por favor diligenciar")</f>
        <v>Rafael Uribe Uribe deportiva, recreativa y con bienestar </v>
      </c>
      <c r="AM345" s="49" t="str">
        <f>IFERROR((VLOOKUP($AK345,[2]T_Datos!$B$3:$D$35,3,FALSE)),"Por favor diligenciar")</f>
        <v>O230117459920242795 </v>
      </c>
      <c r="AN345" s="49"/>
      <c r="AO345" s="49"/>
      <c r="AP345" s="44"/>
      <c r="AQ345" s="49"/>
      <c r="AR345" s="44"/>
      <c r="AS345" s="49"/>
      <c r="AT345" s="50"/>
      <c r="AU345" s="49"/>
      <c r="AV345" s="44"/>
      <c r="AW345" s="49"/>
      <c r="AX345" s="45">
        <f t="shared" si="27"/>
        <v>6</v>
      </c>
      <c r="AY345" s="45">
        <f t="shared" si="28"/>
        <v>180</v>
      </c>
      <c r="AZ345" s="51">
        <f t="shared" si="29"/>
        <v>18600000</v>
      </c>
      <c r="BA345" s="40" t="s">
        <v>129</v>
      </c>
      <c r="BB345" s="52" t="s">
        <v>1530</v>
      </c>
      <c r="BC345" s="49" t="s">
        <v>1802</v>
      </c>
      <c r="BD345" s="49" t="s">
        <v>94</v>
      </c>
      <c r="BE345" s="49" t="s">
        <v>95</v>
      </c>
      <c r="BF345" s="40" t="s">
        <v>1692</v>
      </c>
      <c r="BG345" s="49"/>
      <c r="BH345" s="49"/>
      <c r="BI345" s="53" t="s">
        <v>1803</v>
      </c>
      <c r="BJ345" s="54">
        <v>46091</v>
      </c>
      <c r="BK345" s="54" t="s">
        <v>416</v>
      </c>
      <c r="BL345" s="54">
        <v>46045</v>
      </c>
      <c r="BM345" s="44">
        <v>46091</v>
      </c>
      <c r="BN345" s="44">
        <v>46274</v>
      </c>
      <c r="BO345" s="55" t="s">
        <v>131</v>
      </c>
      <c r="BP345" s="56" t="s">
        <v>101</v>
      </c>
      <c r="BQ345" s="57">
        <v>20266820001273</v>
      </c>
      <c r="BR345" s="56">
        <v>5</v>
      </c>
      <c r="BT345" s="89"/>
    </row>
    <row r="346" spans="1:72" ht="51" customHeight="1" x14ac:dyDescent="0.2">
      <c r="A346">
        <v>342</v>
      </c>
      <c r="B346" s="40" t="s">
        <v>2017</v>
      </c>
      <c r="C346" s="40" t="s">
        <v>1796</v>
      </c>
      <c r="D346" s="41">
        <v>46041</v>
      </c>
      <c r="E346" s="42" t="s">
        <v>1797</v>
      </c>
      <c r="F346" s="40" t="s">
        <v>82</v>
      </c>
      <c r="G346" s="40" t="s">
        <v>83</v>
      </c>
      <c r="H346" s="49" t="s">
        <v>2018</v>
      </c>
      <c r="I346" s="40" t="s">
        <v>1799</v>
      </c>
      <c r="J346" s="40">
        <v>145991</v>
      </c>
      <c r="K346" s="40">
        <v>68370</v>
      </c>
      <c r="L346" s="40" t="s">
        <v>2019</v>
      </c>
      <c r="M346" s="40" t="s">
        <v>87</v>
      </c>
      <c r="N346" s="43">
        <v>1023895639</v>
      </c>
      <c r="O346" s="40">
        <v>0</v>
      </c>
      <c r="P346" s="40"/>
      <c r="Q346" s="40"/>
      <c r="R346" s="40"/>
      <c r="S346" s="40"/>
      <c r="T346" s="40"/>
      <c r="U346" s="40"/>
      <c r="V346" s="40"/>
      <c r="W346" s="40"/>
      <c r="X346" s="40" t="s">
        <v>1801</v>
      </c>
      <c r="Y346" s="44">
        <v>46044</v>
      </c>
      <c r="Z346" s="44">
        <v>46112</v>
      </c>
      <c r="AA346" s="44">
        <v>46294</v>
      </c>
      <c r="AB346" s="40">
        <v>180</v>
      </c>
      <c r="AC346" s="45">
        <f t="shared" si="25"/>
        <v>6</v>
      </c>
      <c r="AD346" s="46">
        <v>18600000</v>
      </c>
      <c r="AE346" s="47">
        <f t="shared" si="26"/>
        <v>3100000</v>
      </c>
      <c r="AF346" s="48" t="s">
        <v>89</v>
      </c>
      <c r="AG346" s="49">
        <v>174</v>
      </c>
      <c r="AH346" s="44">
        <v>46030</v>
      </c>
      <c r="AI346" s="49">
        <v>1071</v>
      </c>
      <c r="AJ346" s="44">
        <v>46056</v>
      </c>
      <c r="AK346" s="49" t="s">
        <v>1529</v>
      </c>
      <c r="AL346" s="49" t="str">
        <f>IFERROR((VLOOKUP($AK346,[2]T_Datos!$B$3:$D$35,2,FALSE)),"Por favor diligenciar")</f>
        <v>Rafael Uribe Uribe deportiva, recreativa y con bienestar </v>
      </c>
      <c r="AM346" s="49" t="str">
        <f>IFERROR((VLOOKUP($AK346,[2]T_Datos!$B$3:$D$35,3,FALSE)),"Por favor diligenciar")</f>
        <v>O230117459920242795 </v>
      </c>
      <c r="AN346" s="49"/>
      <c r="AO346" s="49"/>
      <c r="AP346" s="44"/>
      <c r="AQ346" s="49"/>
      <c r="AR346" s="44"/>
      <c r="AS346" s="49"/>
      <c r="AT346" s="50"/>
      <c r="AU346" s="49"/>
      <c r="AV346" s="44"/>
      <c r="AW346" s="49"/>
      <c r="AX346" s="45">
        <f t="shared" si="27"/>
        <v>6</v>
      </c>
      <c r="AY346" s="45">
        <f t="shared" si="28"/>
        <v>180</v>
      </c>
      <c r="AZ346" s="51">
        <f t="shared" si="29"/>
        <v>18600000</v>
      </c>
      <c r="BA346" s="40" t="s">
        <v>129</v>
      </c>
      <c r="BB346" s="52" t="s">
        <v>1690</v>
      </c>
      <c r="BC346" s="49" t="s">
        <v>1802</v>
      </c>
      <c r="BD346" s="49" t="s">
        <v>94</v>
      </c>
      <c r="BE346" s="49" t="s">
        <v>95</v>
      </c>
      <c r="BF346" s="40" t="s">
        <v>1692</v>
      </c>
      <c r="BG346" s="49"/>
      <c r="BH346" s="49"/>
      <c r="BI346" s="53" t="s">
        <v>1803</v>
      </c>
      <c r="BJ346" s="54">
        <v>46111</v>
      </c>
      <c r="BK346" s="54" t="s">
        <v>416</v>
      </c>
      <c r="BL346" s="54">
        <v>46111</v>
      </c>
      <c r="BM346" s="44">
        <v>46112</v>
      </c>
      <c r="BN346" s="44">
        <v>46294</v>
      </c>
      <c r="BO346" s="55" t="s">
        <v>131</v>
      </c>
      <c r="BP346" s="56" t="s">
        <v>101</v>
      </c>
      <c r="BQ346" s="57">
        <v>20266820001093</v>
      </c>
      <c r="BR346" s="56">
        <v>5</v>
      </c>
      <c r="BT346" s="89"/>
    </row>
    <row r="347" spans="1:72" ht="51" customHeight="1" x14ac:dyDescent="0.2">
      <c r="A347" s="107">
        <v>343</v>
      </c>
      <c r="B347" s="40" t="s">
        <v>2020</v>
      </c>
      <c r="C347" s="40" t="s">
        <v>2021</v>
      </c>
      <c r="D347" s="44">
        <v>46042</v>
      </c>
      <c r="E347" s="59" t="s">
        <v>2022</v>
      </c>
      <c r="F347" s="49" t="s">
        <v>82</v>
      </c>
      <c r="G347" s="40" t="s">
        <v>83</v>
      </c>
      <c r="H347" s="40" t="s">
        <v>2023</v>
      </c>
      <c r="I347" s="40" t="s">
        <v>2024</v>
      </c>
      <c r="J347" s="40">
        <v>148289</v>
      </c>
      <c r="K347" s="40">
        <v>69041</v>
      </c>
      <c r="L347" s="40" t="s">
        <v>2025</v>
      </c>
      <c r="M347" s="40" t="s">
        <v>87</v>
      </c>
      <c r="N347" s="43">
        <v>1031163818</v>
      </c>
      <c r="O347" s="40">
        <v>0</v>
      </c>
      <c r="P347" s="40"/>
      <c r="Q347" s="40"/>
      <c r="R347" s="40"/>
      <c r="S347" s="40"/>
      <c r="T347" s="40"/>
      <c r="U347" s="40"/>
      <c r="V347" s="40"/>
      <c r="W347" s="40"/>
      <c r="X347" s="40" t="s">
        <v>2026</v>
      </c>
      <c r="Y347" s="44">
        <v>46044</v>
      </c>
      <c r="Z347" s="44">
        <v>46069</v>
      </c>
      <c r="AA347" s="44">
        <v>46310</v>
      </c>
      <c r="AB347" s="40">
        <v>240</v>
      </c>
      <c r="AC347" s="45">
        <f t="shared" si="25"/>
        <v>8</v>
      </c>
      <c r="AD347" s="46">
        <v>34400000</v>
      </c>
      <c r="AE347" s="47">
        <f t="shared" si="26"/>
        <v>4300000</v>
      </c>
      <c r="AF347" s="48" t="s">
        <v>89</v>
      </c>
      <c r="AG347" s="49">
        <v>171</v>
      </c>
      <c r="AH347" s="44">
        <v>46030</v>
      </c>
      <c r="AI347" s="49">
        <v>1090</v>
      </c>
      <c r="AJ347" s="44">
        <v>46055</v>
      </c>
      <c r="AK347" s="49" t="s">
        <v>90</v>
      </c>
      <c r="AL347" s="49" t="str">
        <f>IFERROR((VLOOKUP($AK347,[2]T_Datos!$B$3:$D$35,2,FALSE)),"Por favor diligenciar")</f>
        <v>Gestión pública local y gobierno confiable en Rafael Uribe Uribe </v>
      </c>
      <c r="AM347" s="49" t="str">
        <f>IFERROR((VLOOKUP($AK347,[2]T_Datos!$B$3:$D$35,3,FALSE)),"Por favor diligenciar")</f>
        <v>O230117459920242775 </v>
      </c>
      <c r="AN347" s="49"/>
      <c r="AO347" s="49"/>
      <c r="AP347" s="44"/>
      <c r="AQ347" s="49"/>
      <c r="AR347" s="44"/>
      <c r="AS347" s="49"/>
      <c r="AT347" s="50"/>
      <c r="AU347" s="49"/>
      <c r="AV347" s="44"/>
      <c r="AW347" s="49"/>
      <c r="AX347" s="45">
        <f t="shared" si="27"/>
        <v>8</v>
      </c>
      <c r="AY347" s="45">
        <f t="shared" si="28"/>
        <v>240</v>
      </c>
      <c r="AZ347" s="51">
        <f t="shared" si="29"/>
        <v>34400000</v>
      </c>
      <c r="BA347" s="40" t="s">
        <v>129</v>
      </c>
      <c r="BB347" s="49" t="s">
        <v>1886</v>
      </c>
      <c r="BC347" s="49" t="s">
        <v>994</v>
      </c>
      <c r="BD347" s="49" t="s">
        <v>94</v>
      </c>
      <c r="BE347" s="49" t="s">
        <v>95</v>
      </c>
      <c r="BF347" s="40" t="s">
        <v>1641</v>
      </c>
      <c r="BG347" s="49"/>
      <c r="BH347" s="49"/>
      <c r="BI347" s="53" t="s">
        <v>2027</v>
      </c>
      <c r="BJ347" s="54">
        <v>46055</v>
      </c>
      <c r="BK347" s="54" t="s">
        <v>99</v>
      </c>
      <c r="BL347" s="54">
        <v>46048</v>
      </c>
      <c r="BM347" s="44">
        <v>46069</v>
      </c>
      <c r="BN347" s="44">
        <v>46310</v>
      </c>
      <c r="BO347" s="55" t="s">
        <v>131</v>
      </c>
      <c r="BP347" s="56" t="s">
        <v>101</v>
      </c>
      <c r="BQ347" s="57">
        <v>20266820001503</v>
      </c>
      <c r="BR347" s="56">
        <v>1</v>
      </c>
      <c r="BT347" s="89"/>
    </row>
    <row r="348" spans="1:72" ht="51" customHeight="1" x14ac:dyDescent="0.2">
      <c r="A348">
        <v>344</v>
      </c>
      <c r="B348" s="40" t="s">
        <v>2028</v>
      </c>
      <c r="C348" s="40" t="s">
        <v>2029</v>
      </c>
      <c r="D348" s="44">
        <v>46043</v>
      </c>
      <c r="E348" s="59" t="s">
        <v>2030</v>
      </c>
      <c r="F348" s="49" t="s">
        <v>82</v>
      </c>
      <c r="G348" s="40" t="s">
        <v>83</v>
      </c>
      <c r="H348" s="40" t="s">
        <v>2031</v>
      </c>
      <c r="I348" s="40" t="s">
        <v>2032</v>
      </c>
      <c r="J348" s="40">
        <v>148287</v>
      </c>
      <c r="K348" s="40">
        <v>69042</v>
      </c>
      <c r="L348" s="40" t="s">
        <v>2033</v>
      </c>
      <c r="M348" s="40" t="s">
        <v>87</v>
      </c>
      <c r="N348" s="43">
        <v>52828741</v>
      </c>
      <c r="O348" s="40">
        <v>3</v>
      </c>
      <c r="P348" s="40"/>
      <c r="Q348" s="40"/>
      <c r="R348" s="40"/>
      <c r="S348" s="40"/>
      <c r="T348" s="40"/>
      <c r="U348" s="40"/>
      <c r="V348" s="40"/>
      <c r="W348" s="40"/>
      <c r="X348" s="40" t="s">
        <v>2034</v>
      </c>
      <c r="Y348" s="44">
        <v>46043</v>
      </c>
      <c r="Z348" s="44">
        <v>46072</v>
      </c>
      <c r="AA348" s="44">
        <v>46252</v>
      </c>
      <c r="AB348" s="40">
        <v>180</v>
      </c>
      <c r="AC348" s="45">
        <f t="shared" si="25"/>
        <v>6</v>
      </c>
      <c r="AD348" s="46">
        <v>27042000</v>
      </c>
      <c r="AE348" s="47">
        <f t="shared" si="26"/>
        <v>4507000</v>
      </c>
      <c r="AF348" s="48" t="s">
        <v>89</v>
      </c>
      <c r="AG348" s="49">
        <v>170</v>
      </c>
      <c r="AH348" s="44">
        <v>46030</v>
      </c>
      <c r="AI348" s="49">
        <v>1258</v>
      </c>
      <c r="AJ348" s="44">
        <v>46064</v>
      </c>
      <c r="AK348" s="49" t="s">
        <v>90</v>
      </c>
      <c r="AL348" s="49" t="str">
        <f>IFERROR((VLOOKUP($AK348,[2]T_Datos!$B$3:$D$35,2,FALSE)),"Por favor diligenciar")</f>
        <v>Gestión pública local y gobierno confiable en Rafael Uribe Uribe </v>
      </c>
      <c r="AM348" s="49" t="str">
        <f>IFERROR((VLOOKUP($AK348,[2]T_Datos!$B$3:$D$35,3,FALSE)),"Por favor diligenciar")</f>
        <v>O230117459920242775 </v>
      </c>
      <c r="AN348" s="49"/>
      <c r="AO348" s="49"/>
      <c r="AP348" s="44"/>
      <c r="AQ348" s="49"/>
      <c r="AR348" s="44"/>
      <c r="AS348" s="49"/>
      <c r="AT348" s="50"/>
      <c r="AU348" s="49"/>
      <c r="AV348" s="44"/>
      <c r="AW348" s="49"/>
      <c r="AX348" s="45">
        <f t="shared" si="27"/>
        <v>6</v>
      </c>
      <c r="AY348" s="45">
        <f t="shared" si="28"/>
        <v>180</v>
      </c>
      <c r="AZ348" s="51">
        <f t="shared" si="29"/>
        <v>27042000</v>
      </c>
      <c r="BA348" s="40" t="s">
        <v>129</v>
      </c>
      <c r="BB348" s="49" t="s">
        <v>1886</v>
      </c>
      <c r="BC348" s="49" t="s">
        <v>994</v>
      </c>
      <c r="BD348" s="49" t="s">
        <v>94</v>
      </c>
      <c r="BE348" s="49" t="s">
        <v>95</v>
      </c>
      <c r="BF348" s="40" t="s">
        <v>1641</v>
      </c>
      <c r="BG348" s="49"/>
      <c r="BH348" s="49"/>
      <c r="BI348" s="53" t="s">
        <v>2035</v>
      </c>
      <c r="BJ348" s="54">
        <v>46055</v>
      </c>
      <c r="BK348" s="54" t="s">
        <v>99</v>
      </c>
      <c r="BL348" s="54">
        <v>46044</v>
      </c>
      <c r="BM348" s="44">
        <v>46072</v>
      </c>
      <c r="BN348" s="44">
        <v>46252</v>
      </c>
      <c r="BO348" s="55" t="s">
        <v>131</v>
      </c>
      <c r="BP348" s="56" t="s">
        <v>101</v>
      </c>
      <c r="BQ348" s="57">
        <v>20266820001503</v>
      </c>
      <c r="BR348" s="56">
        <v>1</v>
      </c>
      <c r="BT348" s="89"/>
    </row>
    <row r="349" spans="1:72" ht="51" customHeight="1" x14ac:dyDescent="0.2">
      <c r="A349">
        <v>345</v>
      </c>
      <c r="B349" s="40" t="s">
        <v>2036</v>
      </c>
      <c r="C349" s="40" t="s">
        <v>2037</v>
      </c>
      <c r="D349" s="44">
        <v>46042</v>
      </c>
      <c r="E349" s="59" t="s">
        <v>2038</v>
      </c>
      <c r="F349" s="49" t="s">
        <v>82</v>
      </c>
      <c r="G349" s="40" t="s">
        <v>83</v>
      </c>
      <c r="H349" s="40" t="s">
        <v>2039</v>
      </c>
      <c r="I349" s="40" t="s">
        <v>2040</v>
      </c>
      <c r="J349" s="40">
        <v>145760</v>
      </c>
      <c r="K349" s="40">
        <v>70217</v>
      </c>
      <c r="L349" s="40" t="s">
        <v>2041</v>
      </c>
      <c r="M349" s="40" t="s">
        <v>87</v>
      </c>
      <c r="N349" s="43">
        <v>1105781137</v>
      </c>
      <c r="O349" s="40">
        <v>2</v>
      </c>
      <c r="P349" s="40"/>
      <c r="Q349" s="40"/>
      <c r="R349" s="40"/>
      <c r="S349" s="40"/>
      <c r="T349" s="40"/>
      <c r="U349" s="40"/>
      <c r="V349" s="40"/>
      <c r="W349" s="40"/>
      <c r="X349" s="40" t="s">
        <v>2042</v>
      </c>
      <c r="Y349" s="44">
        <v>46043</v>
      </c>
      <c r="Z349" s="44">
        <v>46066</v>
      </c>
      <c r="AA349" s="44">
        <v>46246</v>
      </c>
      <c r="AB349" s="40">
        <v>180</v>
      </c>
      <c r="AC349" s="45">
        <f t="shared" si="25"/>
        <v>6</v>
      </c>
      <c r="AD349" s="46">
        <v>47982000</v>
      </c>
      <c r="AE349" s="47">
        <f t="shared" si="26"/>
        <v>7997000</v>
      </c>
      <c r="AF349" s="48" t="s">
        <v>89</v>
      </c>
      <c r="AG349" s="49">
        <v>818</v>
      </c>
      <c r="AH349" s="44">
        <v>46039</v>
      </c>
      <c r="AI349" s="49">
        <v>1106</v>
      </c>
      <c r="AJ349" s="44">
        <v>46057</v>
      </c>
      <c r="AK349" s="49" t="s">
        <v>90</v>
      </c>
      <c r="AL349" s="49" t="str">
        <f>IFERROR((VLOOKUP($AK349,[2]T_Datos!$B$3:$D$35,2,FALSE)),"Por favor diligenciar")</f>
        <v>Gestión pública local y gobierno confiable en Rafael Uribe Uribe </v>
      </c>
      <c r="AM349" s="49" t="str">
        <f>IFERROR((VLOOKUP($AK349,[2]T_Datos!$B$3:$D$35,3,FALSE)),"Por favor diligenciar")</f>
        <v>O230117459920242775 </v>
      </c>
      <c r="AN349" s="49"/>
      <c r="AO349" s="49"/>
      <c r="AP349" s="44"/>
      <c r="AQ349" s="49"/>
      <c r="AR349" s="44"/>
      <c r="AS349" s="49"/>
      <c r="AT349" s="50"/>
      <c r="AU349" s="49"/>
      <c r="AV349" s="44"/>
      <c r="AW349" s="49"/>
      <c r="AX349" s="45">
        <f t="shared" si="27"/>
        <v>6</v>
      </c>
      <c r="AY349" s="45">
        <f t="shared" si="28"/>
        <v>180</v>
      </c>
      <c r="AZ349" s="51">
        <f t="shared" si="29"/>
        <v>47982000</v>
      </c>
      <c r="BA349" s="40" t="s">
        <v>91</v>
      </c>
      <c r="BB349" s="52" t="s">
        <v>993</v>
      </c>
      <c r="BC349" s="49" t="s">
        <v>994</v>
      </c>
      <c r="BD349" s="49" t="s">
        <v>94</v>
      </c>
      <c r="BE349" s="49" t="s">
        <v>95</v>
      </c>
      <c r="BF349" s="40" t="s">
        <v>392</v>
      </c>
      <c r="BG349" s="49"/>
      <c r="BH349" s="49"/>
      <c r="BI349" s="53" t="s">
        <v>2043</v>
      </c>
      <c r="BJ349" s="54">
        <v>46049</v>
      </c>
      <c r="BK349" s="54" t="s">
        <v>99</v>
      </c>
      <c r="BL349" s="54">
        <v>46043</v>
      </c>
      <c r="BM349" s="44">
        <v>46066</v>
      </c>
      <c r="BN349" s="44">
        <v>46246</v>
      </c>
      <c r="BO349" s="55" t="s">
        <v>100</v>
      </c>
      <c r="BP349" s="56" t="s">
        <v>158</v>
      </c>
      <c r="BQ349" s="57" t="s">
        <v>155</v>
      </c>
      <c r="BR349" s="56">
        <v>1</v>
      </c>
      <c r="BT349" s="89"/>
    </row>
    <row r="350" spans="1:72" ht="51" customHeight="1" x14ac:dyDescent="0.2">
      <c r="A350" s="107">
        <v>346</v>
      </c>
      <c r="B350" s="40" t="s">
        <v>2044</v>
      </c>
      <c r="C350" s="40" t="s">
        <v>1870</v>
      </c>
      <c r="D350" s="41">
        <v>46042</v>
      </c>
      <c r="E350" s="65" t="s">
        <v>1871</v>
      </c>
      <c r="F350" s="40" t="s">
        <v>82</v>
      </c>
      <c r="G350" s="40" t="s">
        <v>83</v>
      </c>
      <c r="H350" s="40" t="s">
        <v>2045</v>
      </c>
      <c r="I350" s="40" t="s">
        <v>1873</v>
      </c>
      <c r="J350" s="40">
        <v>145755</v>
      </c>
      <c r="K350" s="40">
        <v>70220</v>
      </c>
      <c r="L350" s="40" t="s">
        <v>2046</v>
      </c>
      <c r="M350" s="40" t="s">
        <v>87</v>
      </c>
      <c r="N350" s="43">
        <v>1015394606</v>
      </c>
      <c r="O350" s="40">
        <v>9</v>
      </c>
      <c r="P350" s="40"/>
      <c r="Q350" s="40"/>
      <c r="R350" s="40"/>
      <c r="S350" s="40"/>
      <c r="T350" s="40"/>
      <c r="U350" s="40"/>
      <c r="V350" s="40"/>
      <c r="W350" s="40"/>
      <c r="X350" s="40" t="s">
        <v>1877</v>
      </c>
      <c r="Y350" s="44">
        <v>46043</v>
      </c>
      <c r="Z350" s="44">
        <v>46090</v>
      </c>
      <c r="AA350" s="44">
        <v>46273</v>
      </c>
      <c r="AB350" s="40">
        <v>180</v>
      </c>
      <c r="AC350" s="45">
        <f t="shared" si="25"/>
        <v>6</v>
      </c>
      <c r="AD350" s="46">
        <v>42840000</v>
      </c>
      <c r="AE350" s="47">
        <f t="shared" si="26"/>
        <v>7140000</v>
      </c>
      <c r="AF350" s="48" t="s">
        <v>89</v>
      </c>
      <c r="AG350" s="49">
        <v>809</v>
      </c>
      <c r="AH350" s="44">
        <v>46039</v>
      </c>
      <c r="AI350" s="49">
        <v>1104</v>
      </c>
      <c r="AJ350" s="44">
        <v>46057</v>
      </c>
      <c r="AK350" s="49" t="s">
        <v>90</v>
      </c>
      <c r="AL350" s="49" t="str">
        <f>IFERROR((VLOOKUP($AK350,[2]T_Datos!$B$3:$D$35,2,FALSE)),"Por favor diligenciar")</f>
        <v>Gestión pública local y gobierno confiable en Rafael Uribe Uribe </v>
      </c>
      <c r="AM350" s="49" t="str">
        <f>IFERROR((VLOOKUP($AK350,[2]T_Datos!$B$3:$D$35,3,FALSE)),"Por favor diligenciar")</f>
        <v>O230117459920242775 </v>
      </c>
      <c r="AN350" s="49"/>
      <c r="AO350" s="49"/>
      <c r="AP350" s="44"/>
      <c r="AQ350" s="49"/>
      <c r="AR350" s="44"/>
      <c r="AS350" s="49"/>
      <c r="AT350" s="50"/>
      <c r="AU350" s="49"/>
      <c r="AV350" s="44"/>
      <c r="AW350" s="49"/>
      <c r="AX350" s="45">
        <f t="shared" si="27"/>
        <v>6</v>
      </c>
      <c r="AY350" s="45">
        <f t="shared" si="28"/>
        <v>180</v>
      </c>
      <c r="AZ350" s="51">
        <f t="shared" si="29"/>
        <v>42840000</v>
      </c>
      <c r="BA350" s="40" t="s">
        <v>91</v>
      </c>
      <c r="BB350" s="52" t="s">
        <v>1900</v>
      </c>
      <c r="BC350" s="49" t="s">
        <v>994</v>
      </c>
      <c r="BD350" s="49" t="s">
        <v>94</v>
      </c>
      <c r="BE350" s="49" t="s">
        <v>95</v>
      </c>
      <c r="BF350" s="40" t="s">
        <v>392</v>
      </c>
      <c r="BG350" s="49"/>
      <c r="BH350" s="49"/>
      <c r="BI350" s="53" t="s">
        <v>1878</v>
      </c>
      <c r="BJ350" s="54">
        <v>46049</v>
      </c>
      <c r="BK350" s="54" t="s">
        <v>99</v>
      </c>
      <c r="BL350" s="54">
        <v>46045</v>
      </c>
      <c r="BM350" s="44">
        <v>46090</v>
      </c>
      <c r="BN350" s="44">
        <v>46273</v>
      </c>
      <c r="BO350" s="55" t="s">
        <v>100</v>
      </c>
      <c r="BP350" s="56" t="s">
        <v>101</v>
      </c>
      <c r="BQ350" s="57">
        <v>20266820001483</v>
      </c>
      <c r="BR350" s="56">
        <v>1</v>
      </c>
    </row>
    <row r="351" spans="1:72" ht="51" customHeight="1" x14ac:dyDescent="0.2">
      <c r="A351">
        <v>347</v>
      </c>
      <c r="B351" s="40" t="s">
        <v>2047</v>
      </c>
      <c r="C351" s="40" t="s">
        <v>1870</v>
      </c>
      <c r="D351" s="41">
        <v>46042</v>
      </c>
      <c r="E351" s="65" t="s">
        <v>1871</v>
      </c>
      <c r="F351" s="40" t="s">
        <v>82</v>
      </c>
      <c r="G351" s="40" t="s">
        <v>83</v>
      </c>
      <c r="H351" s="49" t="s">
        <v>2048</v>
      </c>
      <c r="I351" s="40" t="s">
        <v>1873</v>
      </c>
      <c r="J351" s="40">
        <v>145755</v>
      </c>
      <c r="K351" s="40">
        <v>70220</v>
      </c>
      <c r="L351" s="40" t="s">
        <v>2049</v>
      </c>
      <c r="M351" s="40" t="s">
        <v>87</v>
      </c>
      <c r="N351" s="43">
        <v>79325616</v>
      </c>
      <c r="O351" s="40">
        <v>1</v>
      </c>
      <c r="P351" s="40"/>
      <c r="Q351" s="40"/>
      <c r="R351" s="40"/>
      <c r="S351" s="40"/>
      <c r="T351" s="40"/>
      <c r="U351" s="40"/>
      <c r="V351" s="40"/>
      <c r="W351" s="40"/>
      <c r="X351" s="40" t="s">
        <v>1877</v>
      </c>
      <c r="Y351" s="44">
        <v>46044</v>
      </c>
      <c r="Z351" s="44">
        <v>46056</v>
      </c>
      <c r="AA351" s="44">
        <v>46236</v>
      </c>
      <c r="AB351" s="40">
        <v>180</v>
      </c>
      <c r="AC351" s="45">
        <f t="shared" si="25"/>
        <v>6</v>
      </c>
      <c r="AD351" s="46">
        <v>42840000</v>
      </c>
      <c r="AE351" s="47">
        <f t="shared" si="26"/>
        <v>7140000</v>
      </c>
      <c r="AF351" s="48" t="s">
        <v>89</v>
      </c>
      <c r="AG351" s="49">
        <v>809</v>
      </c>
      <c r="AH351" s="44">
        <v>46039</v>
      </c>
      <c r="AI351" s="49">
        <v>282</v>
      </c>
      <c r="AJ351" s="44">
        <v>46049</v>
      </c>
      <c r="AK351" s="49" t="s">
        <v>90</v>
      </c>
      <c r="AL351" s="49" t="str">
        <f>IFERROR((VLOOKUP($AK351,[2]T_Datos!$B$3:$D$35,2,FALSE)),"Por favor diligenciar")</f>
        <v>Gestión pública local y gobierno confiable en Rafael Uribe Uribe </v>
      </c>
      <c r="AM351" s="49" t="str">
        <f>IFERROR((VLOOKUP($AK351,[2]T_Datos!$B$3:$D$35,3,FALSE)),"Por favor diligenciar")</f>
        <v>O230117459920242775 </v>
      </c>
      <c r="AN351" s="49"/>
      <c r="AO351" s="49"/>
      <c r="AP351" s="44"/>
      <c r="AQ351" s="49"/>
      <c r="AR351" s="44"/>
      <c r="AS351" s="49"/>
      <c r="AT351" s="50"/>
      <c r="AU351" s="49"/>
      <c r="AV351" s="44"/>
      <c r="AW351" s="49"/>
      <c r="AX351" s="45">
        <f t="shared" si="27"/>
        <v>6</v>
      </c>
      <c r="AY351" s="45">
        <f t="shared" si="28"/>
        <v>180</v>
      </c>
      <c r="AZ351" s="51">
        <f t="shared" si="29"/>
        <v>42840000</v>
      </c>
      <c r="BA351" s="40" t="s">
        <v>91</v>
      </c>
      <c r="BB351" s="52" t="s">
        <v>1900</v>
      </c>
      <c r="BC351" s="49" t="s">
        <v>994</v>
      </c>
      <c r="BD351" s="49" t="s">
        <v>94</v>
      </c>
      <c r="BE351" s="49" t="s">
        <v>95</v>
      </c>
      <c r="BF351" s="40" t="s">
        <v>392</v>
      </c>
      <c r="BG351" s="49"/>
      <c r="BH351" s="49"/>
      <c r="BI351" s="53" t="s">
        <v>1878</v>
      </c>
      <c r="BJ351" s="54">
        <v>46049</v>
      </c>
      <c r="BK351" s="54" t="s">
        <v>99</v>
      </c>
      <c r="BL351" s="54">
        <v>46044</v>
      </c>
      <c r="BM351" s="44">
        <v>46056</v>
      </c>
      <c r="BN351" s="44">
        <v>46236</v>
      </c>
      <c r="BO351" s="55" t="s">
        <v>100</v>
      </c>
      <c r="BP351" s="56" t="s">
        <v>101</v>
      </c>
      <c r="BQ351" s="57">
        <v>20266820001483</v>
      </c>
      <c r="BR351" s="56">
        <v>1</v>
      </c>
    </row>
    <row r="352" spans="1:72" ht="51" customHeight="1" x14ac:dyDescent="0.2">
      <c r="A352">
        <v>348</v>
      </c>
      <c r="B352" s="40" t="s">
        <v>2050</v>
      </c>
      <c r="C352" s="40" t="s">
        <v>2051</v>
      </c>
      <c r="D352" s="44">
        <v>46042</v>
      </c>
      <c r="E352" s="59" t="s">
        <v>2052</v>
      </c>
      <c r="F352" s="49" t="s">
        <v>82</v>
      </c>
      <c r="G352" s="40" t="s">
        <v>83</v>
      </c>
      <c r="H352" s="40" t="s">
        <v>2053</v>
      </c>
      <c r="I352" s="40" t="s">
        <v>2054</v>
      </c>
      <c r="J352" s="40">
        <v>145748</v>
      </c>
      <c r="K352" s="40">
        <v>70232</v>
      </c>
      <c r="L352" s="40" t="s">
        <v>2055</v>
      </c>
      <c r="M352" s="40" t="s">
        <v>87</v>
      </c>
      <c r="N352" s="43">
        <v>80202017</v>
      </c>
      <c r="O352" s="40">
        <v>3</v>
      </c>
      <c r="P352" s="40"/>
      <c r="Q352" s="40"/>
      <c r="R352" s="40"/>
      <c r="S352" s="40"/>
      <c r="T352" s="40"/>
      <c r="U352" s="40"/>
      <c r="V352" s="40"/>
      <c r="W352" s="40"/>
      <c r="X352" s="40" t="s">
        <v>2056</v>
      </c>
      <c r="Y352" s="44">
        <v>46044</v>
      </c>
      <c r="Z352" s="44">
        <v>46050</v>
      </c>
      <c r="AA352" s="44">
        <v>46383</v>
      </c>
      <c r="AB352" s="40">
        <v>330</v>
      </c>
      <c r="AC352" s="45">
        <f t="shared" si="25"/>
        <v>11</v>
      </c>
      <c r="AD352" s="46">
        <v>71500000</v>
      </c>
      <c r="AE352" s="47">
        <f t="shared" si="26"/>
        <v>6500000</v>
      </c>
      <c r="AF352" s="48" t="s">
        <v>89</v>
      </c>
      <c r="AG352" s="49">
        <v>816</v>
      </c>
      <c r="AH352" s="44">
        <v>46039</v>
      </c>
      <c r="AI352" s="49">
        <v>248</v>
      </c>
      <c r="AJ352" s="44">
        <v>46045</v>
      </c>
      <c r="AK352" s="49" t="s">
        <v>90</v>
      </c>
      <c r="AL352" s="49" t="str">
        <f>IFERROR((VLOOKUP($AK352,[2]T_Datos!$B$3:$D$35,2,FALSE)),"Por favor diligenciar")</f>
        <v>Gestión pública local y gobierno confiable en Rafael Uribe Uribe </v>
      </c>
      <c r="AM352" s="49" t="str">
        <f>IFERROR((VLOOKUP($AK352,[2]T_Datos!$B$3:$D$35,3,FALSE)),"Por favor diligenciar")</f>
        <v>O230117459920242775 </v>
      </c>
      <c r="AN352" s="49"/>
      <c r="AO352" s="49"/>
      <c r="AP352" s="44"/>
      <c r="AQ352" s="49"/>
      <c r="AR352" s="44"/>
      <c r="AS352" s="49"/>
      <c r="AT352" s="50"/>
      <c r="AU352" s="49"/>
      <c r="AV352" s="44"/>
      <c r="AW352" s="49"/>
      <c r="AX352" s="45">
        <f t="shared" si="27"/>
        <v>11</v>
      </c>
      <c r="AY352" s="45">
        <f t="shared" si="28"/>
        <v>330</v>
      </c>
      <c r="AZ352" s="51">
        <f t="shared" si="29"/>
        <v>71500000</v>
      </c>
      <c r="BA352" s="40" t="s">
        <v>91</v>
      </c>
      <c r="BB352" s="52" t="s">
        <v>993</v>
      </c>
      <c r="BC352" s="49" t="s">
        <v>994</v>
      </c>
      <c r="BD352" s="49" t="s">
        <v>94</v>
      </c>
      <c r="BE352" s="49" t="s">
        <v>95</v>
      </c>
      <c r="BF352" s="40" t="s">
        <v>392</v>
      </c>
      <c r="BG352" s="49"/>
      <c r="BH352" s="49"/>
      <c r="BI352" s="53" t="s">
        <v>2057</v>
      </c>
      <c r="BJ352" s="54">
        <v>46049</v>
      </c>
      <c r="BK352" s="54" t="s">
        <v>500</v>
      </c>
      <c r="BL352" s="54">
        <v>46044</v>
      </c>
      <c r="BM352" s="44">
        <v>46050</v>
      </c>
      <c r="BN352" s="44">
        <v>46383</v>
      </c>
      <c r="BO352" s="55" t="s">
        <v>100</v>
      </c>
      <c r="BP352" s="56" t="s">
        <v>158</v>
      </c>
      <c r="BQ352" s="57" t="s">
        <v>155</v>
      </c>
      <c r="BR352" s="56">
        <v>4</v>
      </c>
    </row>
    <row r="353" spans="1:71" ht="51" customHeight="1" x14ac:dyDescent="0.2">
      <c r="A353" s="107">
        <v>349</v>
      </c>
      <c r="B353" s="40" t="s">
        <v>2058</v>
      </c>
      <c r="C353" s="40" t="s">
        <v>1889</v>
      </c>
      <c r="D353" s="41">
        <v>46042</v>
      </c>
      <c r="E353" s="65" t="s">
        <v>1890</v>
      </c>
      <c r="F353" s="40" t="s">
        <v>82</v>
      </c>
      <c r="G353" s="40" t="s">
        <v>83</v>
      </c>
      <c r="H353" s="49" t="s">
        <v>2059</v>
      </c>
      <c r="I353" s="40" t="s">
        <v>1892</v>
      </c>
      <c r="J353" s="40">
        <v>145607</v>
      </c>
      <c r="K353" s="40">
        <v>70242</v>
      </c>
      <c r="L353" s="40" t="s">
        <v>2060</v>
      </c>
      <c r="M353" s="40" t="s">
        <v>87</v>
      </c>
      <c r="N353" s="43">
        <v>79117136</v>
      </c>
      <c r="O353" s="40">
        <v>4</v>
      </c>
      <c r="P353" s="40"/>
      <c r="Q353" s="40"/>
      <c r="R353" s="40"/>
      <c r="S353" s="40"/>
      <c r="T353" s="40"/>
      <c r="U353" s="40"/>
      <c r="V353" s="40"/>
      <c r="W353" s="40"/>
      <c r="X353" s="40" t="s">
        <v>1894</v>
      </c>
      <c r="Y353" s="44">
        <v>46044</v>
      </c>
      <c r="Z353" s="44">
        <v>46071</v>
      </c>
      <c r="AA353" s="44">
        <v>46251</v>
      </c>
      <c r="AB353" s="40">
        <v>180</v>
      </c>
      <c r="AC353" s="45">
        <f t="shared" si="25"/>
        <v>6</v>
      </c>
      <c r="AD353" s="46">
        <v>36600000</v>
      </c>
      <c r="AE353" s="47">
        <f t="shared" si="26"/>
        <v>6100000</v>
      </c>
      <c r="AF353" s="48" t="s">
        <v>89</v>
      </c>
      <c r="AG353" s="49">
        <v>808</v>
      </c>
      <c r="AH353" s="44">
        <v>46039</v>
      </c>
      <c r="AI353" s="49">
        <v>1234</v>
      </c>
      <c r="AJ353" s="44">
        <v>46064</v>
      </c>
      <c r="AK353" s="49" t="s">
        <v>90</v>
      </c>
      <c r="AL353" s="49" t="str">
        <f>IFERROR((VLOOKUP($AK353,[2]T_Datos!$B$3:$D$35,2,FALSE)),"Por favor diligenciar")</f>
        <v>Gestión pública local y gobierno confiable en Rafael Uribe Uribe </v>
      </c>
      <c r="AM353" s="49" t="str">
        <f>IFERROR((VLOOKUP($AK353,[2]T_Datos!$B$3:$D$35,3,FALSE)),"Por favor diligenciar")</f>
        <v>O230117459920242775 </v>
      </c>
      <c r="AN353" s="49"/>
      <c r="AO353" s="49"/>
      <c r="AP353" s="44"/>
      <c r="AQ353" s="49"/>
      <c r="AR353" s="44"/>
      <c r="AS353" s="49"/>
      <c r="AT353" s="50"/>
      <c r="AU353" s="49"/>
      <c r="AV353" s="44"/>
      <c r="AW353" s="49"/>
      <c r="AX353" s="45">
        <f t="shared" si="27"/>
        <v>6</v>
      </c>
      <c r="AY353" s="45">
        <f t="shared" si="28"/>
        <v>180</v>
      </c>
      <c r="AZ353" s="51">
        <f t="shared" si="29"/>
        <v>36600000</v>
      </c>
      <c r="BA353" s="40" t="s">
        <v>91</v>
      </c>
      <c r="BB353" s="52" t="s">
        <v>1900</v>
      </c>
      <c r="BC353" s="49" t="s">
        <v>994</v>
      </c>
      <c r="BD353" s="49" t="s">
        <v>94</v>
      </c>
      <c r="BE353" s="49" t="s">
        <v>95</v>
      </c>
      <c r="BF353" s="40" t="s">
        <v>392</v>
      </c>
      <c r="BG353" s="44" t="s">
        <v>2061</v>
      </c>
      <c r="BH353" s="49"/>
      <c r="BI353" s="53" t="s">
        <v>2062</v>
      </c>
      <c r="BJ353" s="54">
        <v>46049</v>
      </c>
      <c r="BK353" s="54" t="s">
        <v>99</v>
      </c>
      <c r="BL353" s="54">
        <v>46045</v>
      </c>
      <c r="BM353" s="44">
        <v>46071</v>
      </c>
      <c r="BN353" s="44">
        <v>46251</v>
      </c>
      <c r="BO353" s="55" t="s">
        <v>100</v>
      </c>
      <c r="BP353" s="56" t="s">
        <v>101</v>
      </c>
      <c r="BQ353" s="57">
        <v>20266820002353</v>
      </c>
      <c r="BR353" s="56">
        <v>1</v>
      </c>
    </row>
    <row r="354" spans="1:71" ht="51" customHeight="1" x14ac:dyDescent="0.2">
      <c r="A354">
        <v>350</v>
      </c>
      <c r="B354" s="40" t="s">
        <v>2063</v>
      </c>
      <c r="C354" s="40" t="s">
        <v>1889</v>
      </c>
      <c r="D354" s="41">
        <v>46042</v>
      </c>
      <c r="E354" s="65" t="s">
        <v>1890</v>
      </c>
      <c r="F354" s="40" t="s">
        <v>82</v>
      </c>
      <c r="G354" s="40" t="s">
        <v>83</v>
      </c>
      <c r="H354" s="49" t="s">
        <v>2064</v>
      </c>
      <c r="I354" s="40" t="s">
        <v>1892</v>
      </c>
      <c r="J354" s="40">
        <v>145607</v>
      </c>
      <c r="K354" s="40">
        <v>70242</v>
      </c>
      <c r="L354" s="40" t="s">
        <v>2065</v>
      </c>
      <c r="M354" s="40" t="s">
        <v>87</v>
      </c>
      <c r="N354" s="43">
        <v>1091672054</v>
      </c>
      <c r="O354" s="40">
        <v>2</v>
      </c>
      <c r="P354" s="40"/>
      <c r="Q354" s="40"/>
      <c r="R354" s="40"/>
      <c r="S354" s="40"/>
      <c r="T354" s="40"/>
      <c r="U354" s="40"/>
      <c r="V354" s="40"/>
      <c r="W354" s="40"/>
      <c r="X354" s="40" t="s">
        <v>1894</v>
      </c>
      <c r="Y354" s="44">
        <v>46044</v>
      </c>
      <c r="Z354" s="44">
        <v>46070</v>
      </c>
      <c r="AA354" s="44">
        <v>46250</v>
      </c>
      <c r="AB354" s="40">
        <v>180</v>
      </c>
      <c r="AC354" s="45">
        <f t="shared" si="25"/>
        <v>6</v>
      </c>
      <c r="AD354" s="46">
        <v>36600000</v>
      </c>
      <c r="AE354" s="47">
        <f t="shared" si="26"/>
        <v>6100000</v>
      </c>
      <c r="AF354" s="48" t="s">
        <v>89</v>
      </c>
      <c r="AG354" s="49">
        <v>808</v>
      </c>
      <c r="AH354" s="44">
        <v>46039</v>
      </c>
      <c r="AI354" s="49">
        <v>1191</v>
      </c>
      <c r="AJ354" s="44">
        <v>46064</v>
      </c>
      <c r="AK354" s="49" t="s">
        <v>90</v>
      </c>
      <c r="AL354" s="49" t="str">
        <f>IFERROR((VLOOKUP($AK354,[2]T_Datos!$B$3:$D$35,2,FALSE)),"Por favor diligenciar")</f>
        <v>Gestión pública local y gobierno confiable en Rafael Uribe Uribe </v>
      </c>
      <c r="AM354" s="49" t="str">
        <f>IFERROR((VLOOKUP($AK354,[2]T_Datos!$B$3:$D$35,3,FALSE)),"Por favor diligenciar")</f>
        <v>O230117459920242775 </v>
      </c>
      <c r="AN354" s="49"/>
      <c r="AO354" s="49"/>
      <c r="AP354" s="44"/>
      <c r="AQ354" s="49"/>
      <c r="AR354" s="44"/>
      <c r="AS354" s="49"/>
      <c r="AT354" s="50"/>
      <c r="AU354" s="49"/>
      <c r="AV354" s="44"/>
      <c r="AW354" s="49"/>
      <c r="AX354" s="45">
        <f t="shared" si="27"/>
        <v>6</v>
      </c>
      <c r="AY354" s="45">
        <f t="shared" si="28"/>
        <v>180</v>
      </c>
      <c r="AZ354" s="51">
        <f t="shared" si="29"/>
        <v>36600000</v>
      </c>
      <c r="BA354" s="40" t="s">
        <v>91</v>
      </c>
      <c r="BB354" s="52" t="s">
        <v>993</v>
      </c>
      <c r="BC354" s="49" t="s">
        <v>994</v>
      </c>
      <c r="BD354" s="49" t="s">
        <v>94</v>
      </c>
      <c r="BE354" s="49" t="s">
        <v>95</v>
      </c>
      <c r="BF354" s="40" t="s">
        <v>392</v>
      </c>
      <c r="BG354" s="49"/>
      <c r="BH354" s="49"/>
      <c r="BI354" s="53" t="s">
        <v>1895</v>
      </c>
      <c r="BJ354" s="54">
        <v>46049</v>
      </c>
      <c r="BK354" s="54" t="s">
        <v>99</v>
      </c>
      <c r="BL354" s="54">
        <v>46045</v>
      </c>
      <c r="BM354" s="44">
        <v>46070</v>
      </c>
      <c r="BN354" s="44">
        <v>46250</v>
      </c>
      <c r="BO354" s="55" t="s">
        <v>100</v>
      </c>
      <c r="BP354" s="56" t="s">
        <v>158</v>
      </c>
      <c r="BQ354" s="57" t="s">
        <v>155</v>
      </c>
      <c r="BR354" s="56">
        <v>1</v>
      </c>
    </row>
    <row r="355" spans="1:71" ht="51" customHeight="1" x14ac:dyDescent="0.2">
      <c r="A355">
        <v>351</v>
      </c>
      <c r="B355" s="40" t="s">
        <v>2066</v>
      </c>
      <c r="C355" s="40" t="s">
        <v>1911</v>
      </c>
      <c r="D355" s="41">
        <v>46042</v>
      </c>
      <c r="E355" s="42" t="s">
        <v>1912</v>
      </c>
      <c r="F355" s="40" t="s">
        <v>82</v>
      </c>
      <c r="G355" s="40" t="s">
        <v>83</v>
      </c>
      <c r="H355" s="49" t="s">
        <v>2067</v>
      </c>
      <c r="I355" s="40" t="s">
        <v>1914</v>
      </c>
      <c r="J355" s="40">
        <v>145598</v>
      </c>
      <c r="K355" s="40">
        <v>70267</v>
      </c>
      <c r="L355" s="40" t="s">
        <v>2068</v>
      </c>
      <c r="M355" s="40" t="s">
        <v>87</v>
      </c>
      <c r="N355" s="43">
        <v>1018455467</v>
      </c>
      <c r="O355" s="40">
        <v>5</v>
      </c>
      <c r="P355" s="40"/>
      <c r="Q355" s="40"/>
      <c r="R355" s="40"/>
      <c r="S355" s="40"/>
      <c r="T355" s="40"/>
      <c r="U355" s="40"/>
      <c r="V355" s="40"/>
      <c r="W355" s="40"/>
      <c r="X355" s="40" t="s">
        <v>1916</v>
      </c>
      <c r="Y355" s="44">
        <v>46043</v>
      </c>
      <c r="Z355" s="44">
        <v>46050</v>
      </c>
      <c r="AA355" s="44">
        <v>46230</v>
      </c>
      <c r="AB355" s="40">
        <v>180</v>
      </c>
      <c r="AC355" s="45">
        <f t="shared" si="25"/>
        <v>6</v>
      </c>
      <c r="AD355" s="46">
        <v>36600000</v>
      </c>
      <c r="AE355" s="47">
        <f t="shared" si="26"/>
        <v>6100000</v>
      </c>
      <c r="AF355" s="48" t="s">
        <v>89</v>
      </c>
      <c r="AG355" s="49">
        <v>812</v>
      </c>
      <c r="AH355" s="44">
        <v>46039</v>
      </c>
      <c r="AI355" s="49">
        <v>812</v>
      </c>
      <c r="AJ355" s="44">
        <v>46045</v>
      </c>
      <c r="AK355" s="49" t="s">
        <v>90</v>
      </c>
      <c r="AL355" s="49" t="str">
        <f>IFERROR((VLOOKUP($AK355,[2]T_Datos!$B$3:$D$35,2,FALSE)),"Por favor diligenciar")</f>
        <v>Gestión pública local y gobierno confiable en Rafael Uribe Uribe </v>
      </c>
      <c r="AM355" s="49" t="str">
        <f>IFERROR((VLOOKUP($AK355,[2]T_Datos!$B$3:$D$35,3,FALSE)),"Por favor diligenciar")</f>
        <v>O230117459920242775 </v>
      </c>
      <c r="AN355" s="49"/>
      <c r="AO355" s="49"/>
      <c r="AP355" s="44"/>
      <c r="AQ355" s="49"/>
      <c r="AR355" s="44"/>
      <c r="AS355" s="49"/>
      <c r="AT355" s="50"/>
      <c r="AU355" s="49"/>
      <c r="AV355" s="44"/>
      <c r="AW355" s="49"/>
      <c r="AX355" s="45">
        <f t="shared" si="27"/>
        <v>6</v>
      </c>
      <c r="AY355" s="45">
        <f t="shared" si="28"/>
        <v>180</v>
      </c>
      <c r="AZ355" s="51">
        <f t="shared" si="29"/>
        <v>36600000</v>
      </c>
      <c r="BA355" s="40" t="s">
        <v>91</v>
      </c>
      <c r="BB355" s="52" t="s">
        <v>1900</v>
      </c>
      <c r="BC355" s="49" t="s">
        <v>994</v>
      </c>
      <c r="BD355" s="49" t="s">
        <v>94</v>
      </c>
      <c r="BE355" s="49" t="s">
        <v>95</v>
      </c>
      <c r="BF355" s="40" t="s">
        <v>1641</v>
      </c>
      <c r="BG355" s="49"/>
      <c r="BH355" s="49"/>
      <c r="BI355" s="53" t="s">
        <v>1917</v>
      </c>
      <c r="BJ355" s="54">
        <v>46049</v>
      </c>
      <c r="BK355" s="54" t="s">
        <v>416</v>
      </c>
      <c r="BL355" s="54">
        <v>46044</v>
      </c>
      <c r="BM355" s="44">
        <v>46050</v>
      </c>
      <c r="BN355" s="44">
        <v>46230</v>
      </c>
      <c r="BO355" s="55" t="s">
        <v>100</v>
      </c>
      <c r="BP355" s="56" t="s">
        <v>101</v>
      </c>
      <c r="BQ355" s="57">
        <v>20266820001483</v>
      </c>
      <c r="BR355" s="56">
        <v>5</v>
      </c>
    </row>
    <row r="356" spans="1:71" ht="51" customHeight="1" x14ac:dyDescent="0.2">
      <c r="A356" s="107">
        <v>352</v>
      </c>
      <c r="B356" s="40" t="s">
        <v>2069</v>
      </c>
      <c r="C356" s="40" t="s">
        <v>1684</v>
      </c>
      <c r="D356" s="41">
        <v>46041</v>
      </c>
      <c r="E356" s="42" t="s">
        <v>1685</v>
      </c>
      <c r="F356" s="40" t="s">
        <v>82</v>
      </c>
      <c r="G356" s="40" t="s">
        <v>83</v>
      </c>
      <c r="H356" s="49" t="s">
        <v>2070</v>
      </c>
      <c r="I356" s="40" t="s">
        <v>1687</v>
      </c>
      <c r="J356" s="40">
        <v>145990</v>
      </c>
      <c r="K356" s="40">
        <v>68371</v>
      </c>
      <c r="L356" s="40" t="s">
        <v>2071</v>
      </c>
      <c r="M356" s="40" t="s">
        <v>87</v>
      </c>
      <c r="N356" s="43">
        <v>1031177773</v>
      </c>
      <c r="O356" s="40">
        <v>9</v>
      </c>
      <c r="P356" s="40"/>
      <c r="Q356" s="40"/>
      <c r="R356" s="40"/>
      <c r="S356" s="40"/>
      <c r="T356" s="40"/>
      <c r="U356" s="40"/>
      <c r="V356" s="40"/>
      <c r="W356" s="40"/>
      <c r="X356" s="40" t="s">
        <v>1689</v>
      </c>
      <c r="Y356" s="44">
        <v>46044</v>
      </c>
      <c r="Z356" s="44">
        <v>46112</v>
      </c>
      <c r="AA356" s="44">
        <v>46294</v>
      </c>
      <c r="AB356" s="40">
        <v>180</v>
      </c>
      <c r="AC356" s="45">
        <f t="shared" si="25"/>
        <v>6</v>
      </c>
      <c r="AD356" s="46">
        <v>39000000</v>
      </c>
      <c r="AE356" s="47">
        <f t="shared" si="26"/>
        <v>6500000</v>
      </c>
      <c r="AF356" s="48" t="s">
        <v>89</v>
      </c>
      <c r="AG356" s="49">
        <v>173</v>
      </c>
      <c r="AH356" s="44">
        <v>46030</v>
      </c>
      <c r="AI356" s="49">
        <v>1078</v>
      </c>
      <c r="AJ356" s="44">
        <v>46056</v>
      </c>
      <c r="AK356" s="49" t="s">
        <v>1529</v>
      </c>
      <c r="AL356" s="49" t="str">
        <f>IFERROR((VLOOKUP($AK356,[2]T_Datos!$B$3:$D$35,2,FALSE)),"Por favor diligenciar")</f>
        <v>Rafael Uribe Uribe deportiva, recreativa y con bienestar </v>
      </c>
      <c r="AM356" s="49" t="str">
        <f>IFERROR((VLOOKUP($AK356,[2]T_Datos!$B$3:$D$35,3,FALSE)),"Por favor diligenciar")</f>
        <v>O230117459920242795 </v>
      </c>
      <c r="AN356" s="49"/>
      <c r="AO356" s="49"/>
      <c r="AP356" s="44"/>
      <c r="AQ356" s="49"/>
      <c r="AR356" s="44"/>
      <c r="AS356" s="49"/>
      <c r="AT356" s="50"/>
      <c r="AU356" s="49"/>
      <c r="AV356" s="44"/>
      <c r="AW356" s="49"/>
      <c r="AX356" s="45">
        <f t="shared" si="27"/>
        <v>6</v>
      </c>
      <c r="AY356" s="45">
        <f t="shared" si="28"/>
        <v>180</v>
      </c>
      <c r="AZ356" s="51">
        <f t="shared" si="29"/>
        <v>39000000</v>
      </c>
      <c r="BA356" s="40" t="s">
        <v>91</v>
      </c>
      <c r="BB356" s="52" t="s">
        <v>1690</v>
      </c>
      <c r="BC356" s="49" t="s">
        <v>1691</v>
      </c>
      <c r="BD356" s="49" t="s">
        <v>94</v>
      </c>
      <c r="BE356" s="49" t="s">
        <v>95</v>
      </c>
      <c r="BF356" s="40" t="s">
        <v>1692</v>
      </c>
      <c r="BG356" s="49"/>
      <c r="BH356" s="49"/>
      <c r="BI356" s="53" t="s">
        <v>1693</v>
      </c>
      <c r="BJ356" s="54">
        <v>46111</v>
      </c>
      <c r="BK356" s="54" t="s">
        <v>416</v>
      </c>
      <c r="BL356" s="54">
        <v>46111</v>
      </c>
      <c r="BM356" s="44">
        <v>46112</v>
      </c>
      <c r="BN356" s="44">
        <v>46294</v>
      </c>
      <c r="BO356" s="55" t="s">
        <v>100</v>
      </c>
      <c r="BP356" s="56" t="s">
        <v>101</v>
      </c>
      <c r="BQ356" s="57">
        <v>20266820001093</v>
      </c>
      <c r="BR356" s="56">
        <v>5</v>
      </c>
    </row>
    <row r="357" spans="1:71" s="90" customFormat="1" ht="51" customHeight="1" x14ac:dyDescent="0.2">
      <c r="A357">
        <v>353</v>
      </c>
      <c r="B357" s="40" t="s">
        <v>2072</v>
      </c>
      <c r="C357" s="40" t="s">
        <v>1523</v>
      </c>
      <c r="D357" s="41">
        <v>46040</v>
      </c>
      <c r="E357" s="42" t="s">
        <v>1524</v>
      </c>
      <c r="F357" s="40" t="s">
        <v>82</v>
      </c>
      <c r="G357" s="40" t="s">
        <v>83</v>
      </c>
      <c r="H357" s="40" t="s">
        <v>2073</v>
      </c>
      <c r="I357" s="40" t="s">
        <v>1526</v>
      </c>
      <c r="J357" s="40">
        <v>151262</v>
      </c>
      <c r="K357" s="40">
        <v>69040</v>
      </c>
      <c r="L357" s="40" t="s">
        <v>2074</v>
      </c>
      <c r="M357" s="40" t="s">
        <v>87</v>
      </c>
      <c r="N357" s="43">
        <v>79733738</v>
      </c>
      <c r="O357" s="40">
        <v>1</v>
      </c>
      <c r="P357" s="40"/>
      <c r="Q357" s="40"/>
      <c r="R357" s="40"/>
      <c r="S357" s="40"/>
      <c r="T357" s="40"/>
      <c r="U357" s="40"/>
      <c r="V357" s="40"/>
      <c r="W357" s="40"/>
      <c r="X357" s="40" t="s">
        <v>1528</v>
      </c>
      <c r="Y357" s="44">
        <v>46043</v>
      </c>
      <c r="Z357" s="44">
        <v>46083</v>
      </c>
      <c r="AA357" s="44">
        <v>46266</v>
      </c>
      <c r="AB357" s="40">
        <v>180</v>
      </c>
      <c r="AC357" s="45">
        <f t="shared" si="25"/>
        <v>6</v>
      </c>
      <c r="AD357" s="46">
        <v>39000000</v>
      </c>
      <c r="AE357" s="47">
        <f t="shared" si="26"/>
        <v>6500000</v>
      </c>
      <c r="AF357" s="48" t="s">
        <v>89</v>
      </c>
      <c r="AG357" s="49">
        <v>101</v>
      </c>
      <c r="AH357" s="44">
        <v>46028</v>
      </c>
      <c r="AI357" s="49">
        <v>284</v>
      </c>
      <c r="AJ357" s="44">
        <v>46049</v>
      </c>
      <c r="AK357" s="49" t="s">
        <v>1529</v>
      </c>
      <c r="AL357" s="49" t="str">
        <f>IFERROR((VLOOKUP($AK357,[2]T_Datos!$B$3:$D$35,2,FALSE)),"Por favor diligenciar")</f>
        <v>Rafael Uribe Uribe deportiva, recreativa y con bienestar </v>
      </c>
      <c r="AM357" s="49" t="str">
        <f>IFERROR((VLOOKUP($AK357,[2]T_Datos!$B$3:$D$35,3,FALSE)),"Por favor diligenciar")</f>
        <v>O230117459920242795 </v>
      </c>
      <c r="AN357" s="49"/>
      <c r="AO357" s="49"/>
      <c r="AP357" s="44"/>
      <c r="AQ357" s="49"/>
      <c r="AR357" s="44"/>
      <c r="AS357" s="49"/>
      <c r="AT357" s="50"/>
      <c r="AU357" s="49"/>
      <c r="AV357" s="44"/>
      <c r="AW357" s="49"/>
      <c r="AX357" s="45">
        <f t="shared" si="27"/>
        <v>6</v>
      </c>
      <c r="AY357" s="45">
        <f t="shared" si="28"/>
        <v>180</v>
      </c>
      <c r="AZ357" s="51">
        <f t="shared" si="29"/>
        <v>39000000</v>
      </c>
      <c r="BA357" s="40" t="s">
        <v>91</v>
      </c>
      <c r="BB357" s="52" t="s">
        <v>1530</v>
      </c>
      <c r="BC357" s="49" t="s">
        <v>1531</v>
      </c>
      <c r="BD357" s="49" t="s">
        <v>94</v>
      </c>
      <c r="BE357" s="49" t="s">
        <v>95</v>
      </c>
      <c r="BF357" s="40" t="s">
        <v>1532</v>
      </c>
      <c r="BG357" s="49"/>
      <c r="BH357" s="49"/>
      <c r="BI357" s="53" t="s">
        <v>1533</v>
      </c>
      <c r="BJ357" s="54">
        <v>46069</v>
      </c>
      <c r="BK357" s="54" t="s">
        <v>416</v>
      </c>
      <c r="BL357" s="54">
        <v>46045</v>
      </c>
      <c r="BM357" s="44">
        <v>46083</v>
      </c>
      <c r="BN357" s="44">
        <v>46266</v>
      </c>
      <c r="BO357" s="55" t="s">
        <v>100</v>
      </c>
      <c r="BP357" s="56" t="s">
        <v>101</v>
      </c>
      <c r="BQ357" s="57">
        <v>20266820001273</v>
      </c>
      <c r="BR357" s="56">
        <v>5</v>
      </c>
      <c r="BS357" s="49"/>
    </row>
    <row r="358" spans="1:71" ht="51" customHeight="1" x14ac:dyDescent="0.2">
      <c r="A358">
        <v>354</v>
      </c>
      <c r="B358" s="40" t="s">
        <v>2075</v>
      </c>
      <c r="C358" s="40" t="s">
        <v>1684</v>
      </c>
      <c r="D358" s="41">
        <v>46041</v>
      </c>
      <c r="E358" s="42" t="s">
        <v>1685</v>
      </c>
      <c r="F358" s="40" t="s">
        <v>82</v>
      </c>
      <c r="G358" s="40" t="s">
        <v>83</v>
      </c>
      <c r="H358" s="49" t="s">
        <v>2076</v>
      </c>
      <c r="I358" s="40" t="s">
        <v>1687</v>
      </c>
      <c r="J358" s="40">
        <v>145990</v>
      </c>
      <c r="K358" s="40">
        <v>68371</v>
      </c>
      <c r="L358" s="40" t="s">
        <v>2077</v>
      </c>
      <c r="M358" s="40" t="s">
        <v>87</v>
      </c>
      <c r="N358" s="43">
        <v>52935897</v>
      </c>
      <c r="O358" s="40">
        <v>1</v>
      </c>
      <c r="P358" s="40"/>
      <c r="Q358" s="40"/>
      <c r="R358" s="40"/>
      <c r="S358" s="40"/>
      <c r="T358" s="40"/>
      <c r="U358" s="40"/>
      <c r="V358" s="40"/>
      <c r="W358" s="40"/>
      <c r="X358" s="40" t="s">
        <v>1689</v>
      </c>
      <c r="Y358" s="44">
        <v>46044</v>
      </c>
      <c r="Z358" s="44">
        <v>46136</v>
      </c>
      <c r="AA358" s="44">
        <v>46318</v>
      </c>
      <c r="AB358" s="40">
        <v>180</v>
      </c>
      <c r="AC358" s="45">
        <f t="shared" si="25"/>
        <v>6</v>
      </c>
      <c r="AD358" s="46">
        <v>39000000</v>
      </c>
      <c r="AE358" s="47">
        <f t="shared" si="26"/>
        <v>6500000</v>
      </c>
      <c r="AF358" s="48" t="s">
        <v>89</v>
      </c>
      <c r="AG358" s="49">
        <v>173</v>
      </c>
      <c r="AH358" s="44">
        <v>46030</v>
      </c>
      <c r="AI358" s="49">
        <v>1076</v>
      </c>
      <c r="AJ358" s="44">
        <v>46056</v>
      </c>
      <c r="AK358" s="49" t="s">
        <v>1529</v>
      </c>
      <c r="AL358" s="49" t="str">
        <f>IFERROR((VLOOKUP($AK358,[2]T_Datos!$B$3:$D$35,2,FALSE)),"Por favor diligenciar")</f>
        <v>Rafael Uribe Uribe deportiva, recreativa y con bienestar </v>
      </c>
      <c r="AM358" s="49" t="str">
        <f>IFERROR((VLOOKUP($AK358,[2]T_Datos!$B$3:$D$35,3,FALSE)),"Por favor diligenciar")</f>
        <v>O230117459920242795 </v>
      </c>
      <c r="AN358" s="49"/>
      <c r="AO358" s="49"/>
      <c r="AP358" s="44"/>
      <c r="AQ358" s="49"/>
      <c r="AR358" s="44"/>
      <c r="AS358" s="49"/>
      <c r="AT358" s="50"/>
      <c r="AU358" s="49"/>
      <c r="AV358" s="44"/>
      <c r="AW358" s="49"/>
      <c r="AX358" s="45">
        <f t="shared" si="27"/>
        <v>6</v>
      </c>
      <c r="AY358" s="45">
        <f t="shared" si="28"/>
        <v>180</v>
      </c>
      <c r="AZ358" s="51">
        <f t="shared" si="29"/>
        <v>39000000</v>
      </c>
      <c r="BA358" s="40" t="s">
        <v>91</v>
      </c>
      <c r="BB358" s="52" t="s">
        <v>1690</v>
      </c>
      <c r="BC358" s="49" t="s">
        <v>1691</v>
      </c>
      <c r="BD358" s="49" t="s">
        <v>94</v>
      </c>
      <c r="BE358" s="49" t="s">
        <v>95</v>
      </c>
      <c r="BF358" s="40" t="s">
        <v>1692</v>
      </c>
      <c r="BG358" s="49"/>
      <c r="BH358" s="49"/>
      <c r="BI358" s="53" t="s">
        <v>1693</v>
      </c>
      <c r="BJ358" s="54">
        <v>46136</v>
      </c>
      <c r="BK358" s="54" t="s">
        <v>416</v>
      </c>
      <c r="BL358" s="54">
        <v>46049</v>
      </c>
      <c r="BM358" s="44">
        <v>46136</v>
      </c>
      <c r="BN358" s="44">
        <v>46318</v>
      </c>
      <c r="BO358" s="55" t="s">
        <v>100</v>
      </c>
      <c r="BP358" s="56" t="s">
        <v>101</v>
      </c>
      <c r="BQ358" s="57">
        <v>20266820001093</v>
      </c>
      <c r="BR358" s="56">
        <v>5</v>
      </c>
    </row>
    <row r="359" spans="1:71" ht="51" customHeight="1" x14ac:dyDescent="0.2">
      <c r="A359" s="107">
        <v>355</v>
      </c>
      <c r="B359" s="40" t="s">
        <v>2078</v>
      </c>
      <c r="C359" s="40" t="s">
        <v>2079</v>
      </c>
      <c r="D359" s="44">
        <v>46042</v>
      </c>
      <c r="E359" s="59" t="s">
        <v>2080</v>
      </c>
      <c r="F359" s="49" t="s">
        <v>82</v>
      </c>
      <c r="G359" s="40" t="s">
        <v>83</v>
      </c>
      <c r="H359" s="40" t="s">
        <v>2081</v>
      </c>
      <c r="I359" s="40" t="s">
        <v>2082</v>
      </c>
      <c r="J359" s="40">
        <v>151799</v>
      </c>
      <c r="K359" s="40">
        <v>70221</v>
      </c>
      <c r="L359" s="40" t="s">
        <v>2083</v>
      </c>
      <c r="M359" s="40" t="s">
        <v>87</v>
      </c>
      <c r="N359" s="43">
        <v>82384527</v>
      </c>
      <c r="O359" s="40">
        <v>5</v>
      </c>
      <c r="P359" s="40"/>
      <c r="Q359" s="40"/>
      <c r="R359" s="40"/>
      <c r="S359" s="40"/>
      <c r="T359" s="40"/>
      <c r="U359" s="40"/>
      <c r="V359" s="40"/>
      <c r="W359" s="40"/>
      <c r="X359" s="40" t="s">
        <v>2084</v>
      </c>
      <c r="Y359" s="44">
        <v>46043</v>
      </c>
      <c r="Z359" s="44">
        <v>46062</v>
      </c>
      <c r="AA359" s="44">
        <v>46364</v>
      </c>
      <c r="AB359" s="40">
        <v>300</v>
      </c>
      <c r="AC359" s="45">
        <f t="shared" si="25"/>
        <v>10</v>
      </c>
      <c r="AD359" s="46">
        <v>21460000</v>
      </c>
      <c r="AE359" s="47">
        <f t="shared" si="26"/>
        <v>2146000</v>
      </c>
      <c r="AF359" s="48" t="s">
        <v>89</v>
      </c>
      <c r="AG359" s="49">
        <v>803</v>
      </c>
      <c r="AH359" s="44">
        <v>46039</v>
      </c>
      <c r="AI359" s="49">
        <v>775</v>
      </c>
      <c r="AJ359" s="44">
        <v>46055</v>
      </c>
      <c r="AK359" s="49" t="s">
        <v>90</v>
      </c>
      <c r="AL359" s="49" t="str">
        <f>IFERROR((VLOOKUP($AK359,[2]T_Datos!$B$3:$D$35,2,FALSE)),"Por favor diligenciar")</f>
        <v>Gestión pública local y gobierno confiable en Rafael Uribe Uribe </v>
      </c>
      <c r="AM359" s="49" t="str">
        <f>IFERROR((VLOOKUP($AK359,[2]T_Datos!$B$3:$D$35,3,FALSE)),"Por favor diligenciar")</f>
        <v>O230117459920242775 </v>
      </c>
      <c r="AN359" s="49"/>
      <c r="AO359" s="49"/>
      <c r="AP359" s="44"/>
      <c r="AQ359" s="49"/>
      <c r="AR359" s="44"/>
      <c r="AS359" s="49"/>
      <c r="AT359" s="50"/>
      <c r="AU359" s="49"/>
      <c r="AV359" s="44"/>
      <c r="AW359" s="49"/>
      <c r="AX359" s="45">
        <f t="shared" si="27"/>
        <v>10</v>
      </c>
      <c r="AY359" s="45">
        <f t="shared" si="28"/>
        <v>300</v>
      </c>
      <c r="AZ359" s="51">
        <f t="shared" si="29"/>
        <v>21460000</v>
      </c>
      <c r="BA359" s="40" t="s">
        <v>129</v>
      </c>
      <c r="BB359" s="52" t="s">
        <v>1908</v>
      </c>
      <c r="BC359" s="49" t="s">
        <v>2085</v>
      </c>
      <c r="BD359" s="49" t="s">
        <v>94</v>
      </c>
      <c r="BE359" s="49" t="s">
        <v>95</v>
      </c>
      <c r="BF359" s="40" t="s">
        <v>402</v>
      </c>
      <c r="BG359" s="49"/>
      <c r="BH359" s="49"/>
      <c r="BI359" s="53" t="s">
        <v>2086</v>
      </c>
      <c r="BJ359" s="54">
        <v>46051</v>
      </c>
      <c r="BK359" s="54" t="s">
        <v>416</v>
      </c>
      <c r="BL359" s="54">
        <v>46044</v>
      </c>
      <c r="BM359" s="44">
        <v>46062</v>
      </c>
      <c r="BN359" s="44">
        <v>46364</v>
      </c>
      <c r="BO359" s="55" t="s">
        <v>362</v>
      </c>
      <c r="BP359" s="56" t="s">
        <v>101</v>
      </c>
      <c r="BQ359" s="57">
        <v>20266820001523</v>
      </c>
      <c r="BR359" s="56">
        <v>5</v>
      </c>
    </row>
    <row r="360" spans="1:71" ht="51" customHeight="1" x14ac:dyDescent="0.2">
      <c r="A360">
        <v>356</v>
      </c>
      <c r="B360" s="40" t="s">
        <v>2087</v>
      </c>
      <c r="C360" s="40" t="s">
        <v>2088</v>
      </c>
      <c r="D360" s="44">
        <v>46043</v>
      </c>
      <c r="E360" s="59" t="s">
        <v>2089</v>
      </c>
      <c r="F360" s="49" t="s">
        <v>82</v>
      </c>
      <c r="G360" s="40" t="s">
        <v>83</v>
      </c>
      <c r="H360" s="40" t="s">
        <v>2090</v>
      </c>
      <c r="I360" s="40" t="s">
        <v>2091</v>
      </c>
      <c r="J360" s="40">
        <v>145481</v>
      </c>
      <c r="K360" s="40">
        <v>70264</v>
      </c>
      <c r="L360" s="40" t="s">
        <v>2092</v>
      </c>
      <c r="M360" s="40" t="s">
        <v>87</v>
      </c>
      <c r="N360" s="43">
        <v>79594955</v>
      </c>
      <c r="O360" s="40">
        <v>4</v>
      </c>
      <c r="P360" s="40"/>
      <c r="Q360" s="40"/>
      <c r="R360" s="40"/>
      <c r="S360" s="40"/>
      <c r="T360" s="40"/>
      <c r="U360" s="40"/>
      <c r="V360" s="40"/>
      <c r="W360" s="40"/>
      <c r="X360" s="40" t="s">
        <v>2093</v>
      </c>
      <c r="Y360" s="44">
        <v>46044</v>
      </c>
      <c r="Z360" s="44">
        <v>46071</v>
      </c>
      <c r="AA360" s="44">
        <v>46404</v>
      </c>
      <c r="AB360" s="40">
        <v>330</v>
      </c>
      <c r="AC360" s="45">
        <f t="shared" si="25"/>
        <v>11</v>
      </c>
      <c r="AD360" s="46">
        <v>67100000</v>
      </c>
      <c r="AE360" s="47">
        <f t="shared" si="26"/>
        <v>6100000</v>
      </c>
      <c r="AF360" s="48" t="s">
        <v>89</v>
      </c>
      <c r="AG360" s="49">
        <v>829</v>
      </c>
      <c r="AH360" s="44">
        <v>46041</v>
      </c>
      <c r="AI360" s="49">
        <v>1179</v>
      </c>
      <c r="AJ360" s="44">
        <v>46064</v>
      </c>
      <c r="AK360" s="49" t="s">
        <v>90</v>
      </c>
      <c r="AL360" s="49" t="str">
        <f>IFERROR((VLOOKUP($AK360,[2]T_Datos!$B$3:$D$35,2,FALSE)),"Por favor diligenciar")</f>
        <v>Gestión pública local y gobierno confiable en Rafael Uribe Uribe </v>
      </c>
      <c r="AM360" s="49" t="str">
        <f>IFERROR((VLOOKUP($AK360,[2]T_Datos!$B$3:$D$35,3,FALSE)),"Por favor diligenciar")</f>
        <v>O230117459920242775 </v>
      </c>
      <c r="AN360" s="49"/>
      <c r="AO360" s="49"/>
      <c r="AP360" s="44"/>
      <c r="AQ360" s="49"/>
      <c r="AR360" s="44"/>
      <c r="AS360" s="49"/>
      <c r="AT360" s="50"/>
      <c r="AU360" s="49"/>
      <c r="AV360" s="44"/>
      <c r="AW360" s="49"/>
      <c r="AX360" s="45">
        <f t="shared" si="27"/>
        <v>11</v>
      </c>
      <c r="AY360" s="45">
        <f t="shared" si="28"/>
        <v>330</v>
      </c>
      <c r="AZ360" s="51">
        <f t="shared" si="29"/>
        <v>67100000</v>
      </c>
      <c r="BA360" s="40" t="s">
        <v>91</v>
      </c>
      <c r="BB360" s="52" t="s">
        <v>2055</v>
      </c>
      <c r="BC360" s="49" t="s">
        <v>994</v>
      </c>
      <c r="BD360" s="49" t="s">
        <v>94</v>
      </c>
      <c r="BE360" s="49" t="s">
        <v>95</v>
      </c>
      <c r="BF360" s="40" t="s">
        <v>1641</v>
      </c>
      <c r="BG360" s="49"/>
      <c r="BH360" s="49"/>
      <c r="BI360" s="53" t="s">
        <v>2094</v>
      </c>
      <c r="BJ360" s="54">
        <v>46052</v>
      </c>
      <c r="BK360" s="54" t="s">
        <v>416</v>
      </c>
      <c r="BL360" s="54">
        <v>46045</v>
      </c>
      <c r="BM360" s="44">
        <v>46071</v>
      </c>
      <c r="BN360" s="44">
        <v>46404</v>
      </c>
      <c r="BO360" s="55" t="s">
        <v>100</v>
      </c>
      <c r="BP360" s="56" t="s">
        <v>101</v>
      </c>
      <c r="BQ360" s="57">
        <v>20266820001533</v>
      </c>
      <c r="BR360" s="56">
        <v>5</v>
      </c>
      <c r="BS360" s="66"/>
    </row>
    <row r="361" spans="1:71" ht="51" customHeight="1" x14ac:dyDescent="0.2">
      <c r="A361">
        <v>357</v>
      </c>
      <c r="B361" s="40" t="s">
        <v>2095</v>
      </c>
      <c r="C361" s="40" t="s">
        <v>2088</v>
      </c>
      <c r="D361" s="44">
        <v>46043</v>
      </c>
      <c r="E361" s="59" t="s">
        <v>2089</v>
      </c>
      <c r="F361" s="49" t="s">
        <v>82</v>
      </c>
      <c r="G361" s="40" t="s">
        <v>83</v>
      </c>
      <c r="H361" s="40" t="s">
        <v>2096</v>
      </c>
      <c r="I361" s="40" t="s">
        <v>2091</v>
      </c>
      <c r="J361" s="40">
        <v>145481</v>
      </c>
      <c r="K361" s="40">
        <v>70264</v>
      </c>
      <c r="L361" s="40" t="s">
        <v>2097</v>
      </c>
      <c r="M361" s="40" t="s">
        <v>87</v>
      </c>
      <c r="N361" s="43">
        <v>52974637</v>
      </c>
      <c r="O361" s="40">
        <v>1</v>
      </c>
      <c r="P361" s="40"/>
      <c r="Q361" s="40"/>
      <c r="R361" s="40"/>
      <c r="S361" s="40"/>
      <c r="T361" s="40"/>
      <c r="U361" s="40"/>
      <c r="V361" s="40"/>
      <c r="W361" s="40"/>
      <c r="X361" s="40" t="s">
        <v>2093</v>
      </c>
      <c r="Y361" s="44">
        <v>46044</v>
      </c>
      <c r="Z361" s="44">
        <v>46055</v>
      </c>
      <c r="AA361" s="44">
        <v>46388</v>
      </c>
      <c r="AB361" s="40">
        <v>330</v>
      </c>
      <c r="AC361" s="45">
        <f t="shared" si="25"/>
        <v>11</v>
      </c>
      <c r="AD361" s="46">
        <v>67100000</v>
      </c>
      <c r="AE361" s="47">
        <f t="shared" si="26"/>
        <v>6100000</v>
      </c>
      <c r="AF361" s="48" t="s">
        <v>89</v>
      </c>
      <c r="AG361" s="49">
        <v>829</v>
      </c>
      <c r="AH361" s="44">
        <v>46041</v>
      </c>
      <c r="AI361" s="49">
        <v>1072</v>
      </c>
      <c r="AJ361" s="44">
        <v>46055</v>
      </c>
      <c r="AK361" s="49" t="s">
        <v>90</v>
      </c>
      <c r="AL361" s="49" t="str">
        <f>IFERROR((VLOOKUP($AK361,[2]T_Datos!$B$3:$D$35,2,FALSE)),"Por favor diligenciar")</f>
        <v>Gestión pública local y gobierno confiable en Rafael Uribe Uribe </v>
      </c>
      <c r="AM361" s="49" t="str">
        <f>IFERROR((VLOOKUP($AK361,[2]T_Datos!$B$3:$D$35,3,FALSE)),"Por favor diligenciar")</f>
        <v>O230117459920242775 </v>
      </c>
      <c r="AN361" s="49"/>
      <c r="AO361" s="49"/>
      <c r="AP361" s="44"/>
      <c r="AQ361" s="49"/>
      <c r="AR361" s="44"/>
      <c r="AS361" s="49"/>
      <c r="AT361" s="50"/>
      <c r="AU361" s="49"/>
      <c r="AV361" s="44"/>
      <c r="AW361" s="49"/>
      <c r="AX361" s="45">
        <f t="shared" si="27"/>
        <v>11</v>
      </c>
      <c r="AY361" s="45">
        <f t="shared" si="28"/>
        <v>330</v>
      </c>
      <c r="AZ361" s="51">
        <f t="shared" si="29"/>
        <v>67100000</v>
      </c>
      <c r="BA361" s="40" t="s">
        <v>91</v>
      </c>
      <c r="BB361" s="52" t="s">
        <v>2055</v>
      </c>
      <c r="BC361" s="49" t="s">
        <v>994</v>
      </c>
      <c r="BD361" s="49" t="s">
        <v>94</v>
      </c>
      <c r="BE361" s="49" t="s">
        <v>95</v>
      </c>
      <c r="BF361" s="40" t="s">
        <v>1641</v>
      </c>
      <c r="BG361" s="49"/>
      <c r="BH361" s="49"/>
      <c r="BI361" s="53" t="s">
        <v>2094</v>
      </c>
      <c r="BJ361" s="54">
        <v>46052</v>
      </c>
      <c r="BK361" s="54" t="s">
        <v>416</v>
      </c>
      <c r="BL361" s="54">
        <v>46045</v>
      </c>
      <c r="BM361" s="44">
        <v>46055</v>
      </c>
      <c r="BN361" s="44">
        <v>46388</v>
      </c>
      <c r="BO361" s="55" t="s">
        <v>100</v>
      </c>
      <c r="BP361" s="56" t="s">
        <v>101</v>
      </c>
      <c r="BQ361" s="57">
        <v>20266820001533</v>
      </c>
      <c r="BR361" s="56">
        <v>5</v>
      </c>
    </row>
    <row r="362" spans="1:71" ht="51" customHeight="1" x14ac:dyDescent="0.2">
      <c r="A362" s="107">
        <v>358</v>
      </c>
      <c r="B362" s="40" t="s">
        <v>2098</v>
      </c>
      <c r="C362" s="40" t="s">
        <v>1231</v>
      </c>
      <c r="D362" s="44">
        <v>46039</v>
      </c>
      <c r="E362" s="59" t="s">
        <v>1232</v>
      </c>
      <c r="F362" s="40" t="s">
        <v>82</v>
      </c>
      <c r="G362" s="40" t="s">
        <v>83</v>
      </c>
      <c r="H362" s="49" t="s">
        <v>2099</v>
      </c>
      <c r="I362" s="40" t="s">
        <v>1234</v>
      </c>
      <c r="J362" s="40">
        <v>145967</v>
      </c>
      <c r="K362" s="40">
        <v>69059</v>
      </c>
      <c r="L362" s="40" t="s">
        <v>2100</v>
      </c>
      <c r="M362" s="40" t="s">
        <v>87</v>
      </c>
      <c r="N362" s="62">
        <v>52961670</v>
      </c>
      <c r="O362" s="63">
        <v>7</v>
      </c>
      <c r="P362" s="40"/>
      <c r="Q362" s="40"/>
      <c r="R362" s="40"/>
      <c r="S362" s="40"/>
      <c r="T362" s="40"/>
      <c r="U362" s="40"/>
      <c r="V362" s="40"/>
      <c r="W362" s="40"/>
      <c r="X362" s="40" t="s">
        <v>1236</v>
      </c>
      <c r="Y362" s="44">
        <v>46044</v>
      </c>
      <c r="Z362" s="44">
        <v>46064</v>
      </c>
      <c r="AA362" s="44">
        <v>46244</v>
      </c>
      <c r="AB362" s="40">
        <v>180</v>
      </c>
      <c r="AC362" s="45">
        <f t="shared" si="25"/>
        <v>6</v>
      </c>
      <c r="AD362" s="46">
        <v>25800000</v>
      </c>
      <c r="AE362" s="47">
        <f t="shared" si="26"/>
        <v>4300000</v>
      </c>
      <c r="AF362" s="48" t="s">
        <v>89</v>
      </c>
      <c r="AG362" s="49">
        <v>70</v>
      </c>
      <c r="AH362" s="44">
        <v>46028</v>
      </c>
      <c r="AI362" s="49">
        <v>1058</v>
      </c>
      <c r="AJ362" s="44">
        <v>46056</v>
      </c>
      <c r="AK362" s="49" t="s">
        <v>90</v>
      </c>
      <c r="AL362" s="49" t="str">
        <f>IFERROR((VLOOKUP($AK362,[2]T_Datos!$B$3:$D$35,2,FALSE)),"Por favor diligenciar")</f>
        <v>Gestión pública local y gobierno confiable en Rafael Uribe Uribe </v>
      </c>
      <c r="AM362" s="49" t="str">
        <f>IFERROR((VLOOKUP($AK362,[2]T_Datos!$B$3:$D$35,3,FALSE)),"Por favor diligenciar")</f>
        <v>O230117459920242775 </v>
      </c>
      <c r="AN362" s="49"/>
      <c r="AO362" s="49"/>
      <c r="AP362" s="44"/>
      <c r="AQ362" s="49"/>
      <c r="AR362" s="44"/>
      <c r="AS362" s="49"/>
      <c r="AT362" s="50"/>
      <c r="AU362" s="49"/>
      <c r="AV362" s="44"/>
      <c r="AW362" s="49"/>
      <c r="AX362" s="45">
        <f t="shared" si="27"/>
        <v>6</v>
      </c>
      <c r="AY362" s="45">
        <f t="shared" si="28"/>
        <v>180</v>
      </c>
      <c r="AZ362" s="51">
        <f t="shared" si="29"/>
        <v>25800000</v>
      </c>
      <c r="BA362" s="40" t="s">
        <v>129</v>
      </c>
      <c r="BB362" s="52" t="s">
        <v>1237</v>
      </c>
      <c r="BC362" s="49" t="s">
        <v>302</v>
      </c>
      <c r="BD362" s="49" t="s">
        <v>94</v>
      </c>
      <c r="BE362" s="49" t="s">
        <v>95</v>
      </c>
      <c r="BF362" s="49" t="s">
        <v>1238</v>
      </c>
      <c r="BG362" s="49"/>
      <c r="BH362" s="49"/>
      <c r="BI362" s="53" t="s">
        <v>1239</v>
      </c>
      <c r="BJ362" s="54">
        <v>46050</v>
      </c>
      <c r="BK362" s="54" t="s">
        <v>99</v>
      </c>
      <c r="BL362" s="54">
        <v>46046</v>
      </c>
      <c r="BM362" s="44">
        <v>46064</v>
      </c>
      <c r="BN362" s="44">
        <v>46244</v>
      </c>
      <c r="BO362" s="55" t="s">
        <v>131</v>
      </c>
      <c r="BP362" s="56" t="s">
        <v>101</v>
      </c>
      <c r="BQ362" s="57">
        <v>20266820001263</v>
      </c>
      <c r="BR362" s="56">
        <v>1</v>
      </c>
    </row>
    <row r="363" spans="1:71" ht="51" customHeight="1" x14ac:dyDescent="0.2">
      <c r="A363">
        <v>359</v>
      </c>
      <c r="B363" s="40" t="s">
        <v>2101</v>
      </c>
      <c r="C363" s="40" t="s">
        <v>1231</v>
      </c>
      <c r="D363" s="44">
        <v>46039</v>
      </c>
      <c r="E363" s="59" t="s">
        <v>1232</v>
      </c>
      <c r="F363" s="40" t="s">
        <v>82</v>
      </c>
      <c r="G363" s="40" t="s">
        <v>83</v>
      </c>
      <c r="H363" s="49" t="s">
        <v>2102</v>
      </c>
      <c r="I363" s="40" t="s">
        <v>1234</v>
      </c>
      <c r="J363" s="40">
        <v>145967</v>
      </c>
      <c r="K363" s="40">
        <v>69059</v>
      </c>
      <c r="L363" s="40" t="s">
        <v>2103</v>
      </c>
      <c r="M363" s="40" t="s">
        <v>87</v>
      </c>
      <c r="N363" s="43">
        <v>1049616899</v>
      </c>
      <c r="O363" s="91">
        <v>8</v>
      </c>
      <c r="P363" s="40"/>
      <c r="Q363" s="40"/>
      <c r="R363" s="40"/>
      <c r="S363" s="40"/>
      <c r="T363" s="40"/>
      <c r="U363" s="40"/>
      <c r="V363" s="40"/>
      <c r="W363" s="40"/>
      <c r="X363" s="40" t="s">
        <v>1236</v>
      </c>
      <c r="Y363" s="44">
        <v>46044</v>
      </c>
      <c r="Z363" s="44">
        <v>46056</v>
      </c>
      <c r="AA363" s="44">
        <v>46259</v>
      </c>
      <c r="AB363" s="40">
        <v>180</v>
      </c>
      <c r="AC363" s="45">
        <f t="shared" si="25"/>
        <v>6</v>
      </c>
      <c r="AD363" s="46">
        <v>25800000</v>
      </c>
      <c r="AE363" s="47">
        <f t="shared" si="26"/>
        <v>4300000</v>
      </c>
      <c r="AF363" s="48" t="s">
        <v>89</v>
      </c>
      <c r="AG363" s="49">
        <v>70</v>
      </c>
      <c r="AH363" s="44">
        <v>46028</v>
      </c>
      <c r="AI363" s="49">
        <v>252</v>
      </c>
      <c r="AJ363" s="44">
        <v>46046</v>
      </c>
      <c r="AK363" s="49" t="s">
        <v>90</v>
      </c>
      <c r="AL363" s="49" t="str">
        <f>IFERROR((VLOOKUP($AK363,[2]T_Datos!$B$3:$D$35,2,FALSE)),"Por favor diligenciar")</f>
        <v>Gestión pública local y gobierno confiable en Rafael Uribe Uribe </v>
      </c>
      <c r="AM363" s="49" t="str">
        <f>IFERROR((VLOOKUP($AK363,[2]T_Datos!$B$3:$D$35,3,FALSE)),"Por favor diligenciar")</f>
        <v>O230117459920242775 </v>
      </c>
      <c r="AN363" s="49"/>
      <c r="AO363" s="49"/>
      <c r="AP363" s="44"/>
      <c r="AQ363" s="49"/>
      <c r="AR363" s="44"/>
      <c r="AS363" s="49"/>
      <c r="AT363" s="50"/>
      <c r="AU363" s="49"/>
      <c r="AV363" s="44"/>
      <c r="AW363" s="49"/>
      <c r="AX363" s="45">
        <f t="shared" si="27"/>
        <v>6</v>
      </c>
      <c r="AY363" s="45">
        <f t="shared" si="28"/>
        <v>180</v>
      </c>
      <c r="AZ363" s="51">
        <f t="shared" si="29"/>
        <v>25800000</v>
      </c>
      <c r="BA363" s="40" t="s">
        <v>129</v>
      </c>
      <c r="BB363" s="52" t="s">
        <v>1237</v>
      </c>
      <c r="BC363" s="49" t="s">
        <v>302</v>
      </c>
      <c r="BD363" s="49" t="s">
        <v>94</v>
      </c>
      <c r="BE363" s="49" t="s">
        <v>95</v>
      </c>
      <c r="BF363" s="49" t="s">
        <v>1238</v>
      </c>
      <c r="BG363" s="49" t="s">
        <v>2104</v>
      </c>
      <c r="BH363" s="49">
        <v>20</v>
      </c>
      <c r="BI363" s="53" t="s">
        <v>1239</v>
      </c>
      <c r="BJ363" s="54">
        <v>46050</v>
      </c>
      <c r="BK363" s="54" t="s">
        <v>99</v>
      </c>
      <c r="BL363" s="54">
        <v>46045</v>
      </c>
      <c r="BM363" s="44">
        <v>46056</v>
      </c>
      <c r="BN363" s="44">
        <v>46236</v>
      </c>
      <c r="BO363" s="55" t="s">
        <v>131</v>
      </c>
      <c r="BP363" s="56" t="s">
        <v>101</v>
      </c>
      <c r="BQ363" s="57">
        <v>20266820001263</v>
      </c>
      <c r="BR363" s="56">
        <v>1</v>
      </c>
    </row>
    <row r="364" spans="1:71" ht="51" customHeight="1" x14ac:dyDescent="0.2">
      <c r="A364">
        <v>360</v>
      </c>
      <c r="B364" s="40" t="s">
        <v>2105</v>
      </c>
      <c r="C364" s="40" t="s">
        <v>1796</v>
      </c>
      <c r="D364" s="41">
        <v>46041</v>
      </c>
      <c r="E364" s="42" t="s">
        <v>1797</v>
      </c>
      <c r="F364" s="40" t="s">
        <v>82</v>
      </c>
      <c r="G364" s="40" t="s">
        <v>83</v>
      </c>
      <c r="H364" s="49" t="s">
        <v>2106</v>
      </c>
      <c r="I364" s="40" t="s">
        <v>1799</v>
      </c>
      <c r="J364" s="40">
        <v>145991</v>
      </c>
      <c r="K364" s="40">
        <v>68370</v>
      </c>
      <c r="L364" s="40" t="s">
        <v>2107</v>
      </c>
      <c r="M364" s="40" t="s">
        <v>87</v>
      </c>
      <c r="N364" s="43">
        <v>78701029</v>
      </c>
      <c r="O364" s="40">
        <v>5</v>
      </c>
      <c r="P364" s="40"/>
      <c r="Q364" s="40"/>
      <c r="R364" s="40"/>
      <c r="S364" s="40"/>
      <c r="T364" s="40"/>
      <c r="U364" s="40"/>
      <c r="V364" s="40"/>
      <c r="W364" s="40"/>
      <c r="X364" s="40" t="s">
        <v>1801</v>
      </c>
      <c r="Y364" s="44">
        <v>46045</v>
      </c>
      <c r="Z364" s="44">
        <v>46136</v>
      </c>
      <c r="AA364" s="44">
        <v>46318</v>
      </c>
      <c r="AB364" s="40">
        <v>180</v>
      </c>
      <c r="AC364" s="45">
        <f t="shared" si="25"/>
        <v>6</v>
      </c>
      <c r="AD364" s="46">
        <v>18600000</v>
      </c>
      <c r="AE364" s="47">
        <f t="shared" si="26"/>
        <v>3100000</v>
      </c>
      <c r="AF364" s="48" t="s">
        <v>89</v>
      </c>
      <c r="AG364" s="49">
        <v>174</v>
      </c>
      <c r="AH364" s="44">
        <v>46030</v>
      </c>
      <c r="AI364" s="49">
        <v>1300</v>
      </c>
      <c r="AJ364" s="44">
        <v>46069</v>
      </c>
      <c r="AK364" s="49" t="s">
        <v>1529</v>
      </c>
      <c r="AL364" s="49" t="str">
        <f>IFERROR((VLOOKUP($AK364,[2]T_Datos!$B$3:$D$35,2,FALSE)),"Por favor diligenciar")</f>
        <v>Rafael Uribe Uribe deportiva, recreativa y con bienestar </v>
      </c>
      <c r="AM364" s="49" t="str">
        <f>IFERROR((VLOOKUP($AK364,[2]T_Datos!$B$3:$D$35,3,FALSE)),"Por favor diligenciar")</f>
        <v>O230117459920242795 </v>
      </c>
      <c r="AN364" s="49"/>
      <c r="AO364" s="49"/>
      <c r="AP364" s="44"/>
      <c r="AQ364" s="49"/>
      <c r="AR364" s="44"/>
      <c r="AS364" s="49"/>
      <c r="AT364" s="50"/>
      <c r="AU364" s="49"/>
      <c r="AV364" s="44"/>
      <c r="AW364" s="49"/>
      <c r="AX364" s="45">
        <f t="shared" si="27"/>
        <v>6</v>
      </c>
      <c r="AY364" s="45">
        <f t="shared" si="28"/>
        <v>180</v>
      </c>
      <c r="AZ364" s="51">
        <f t="shared" si="29"/>
        <v>18600000</v>
      </c>
      <c r="BA364" s="40" t="s">
        <v>129</v>
      </c>
      <c r="BB364" s="52" t="s">
        <v>1690</v>
      </c>
      <c r="BC364" s="49" t="s">
        <v>1802</v>
      </c>
      <c r="BD364" s="49" t="s">
        <v>94</v>
      </c>
      <c r="BE364" s="49" t="s">
        <v>95</v>
      </c>
      <c r="BF364" s="40" t="s">
        <v>1692</v>
      </c>
      <c r="BG364" s="49"/>
      <c r="BH364" s="49"/>
      <c r="BI364" s="53" t="s">
        <v>1803</v>
      </c>
      <c r="BJ364" s="54">
        <v>46136</v>
      </c>
      <c r="BK364" s="54" t="s">
        <v>416</v>
      </c>
      <c r="BL364" s="54">
        <v>46063</v>
      </c>
      <c r="BM364" s="44">
        <v>46136</v>
      </c>
      <c r="BN364" s="44">
        <v>46318</v>
      </c>
      <c r="BO364" s="55" t="s">
        <v>131</v>
      </c>
      <c r="BP364" s="56" t="s">
        <v>101</v>
      </c>
      <c r="BQ364" s="57">
        <v>20266820001093</v>
      </c>
      <c r="BR364" s="56">
        <v>5</v>
      </c>
    </row>
    <row r="365" spans="1:71" ht="51" customHeight="1" x14ac:dyDescent="0.2">
      <c r="A365" s="107">
        <v>361</v>
      </c>
      <c r="B365" s="40" t="s">
        <v>2108</v>
      </c>
      <c r="C365" s="40" t="s">
        <v>80</v>
      </c>
      <c r="D365" s="41">
        <v>46035</v>
      </c>
      <c r="E365" s="42" t="s">
        <v>81</v>
      </c>
      <c r="F365" s="40" t="s">
        <v>82</v>
      </c>
      <c r="G365" s="40" t="s">
        <v>83</v>
      </c>
      <c r="H365" s="40" t="s">
        <v>2109</v>
      </c>
      <c r="I365" s="40" t="s">
        <v>85</v>
      </c>
      <c r="J365" s="40">
        <v>145926</v>
      </c>
      <c r="K365" s="40">
        <v>66410</v>
      </c>
      <c r="L365" s="40" t="s">
        <v>2110</v>
      </c>
      <c r="M365" s="40" t="s">
        <v>87</v>
      </c>
      <c r="N365" s="43">
        <v>1104068547</v>
      </c>
      <c r="O365" s="40">
        <v>8</v>
      </c>
      <c r="P365" s="40"/>
      <c r="Q365" s="40"/>
      <c r="R365" s="40"/>
      <c r="S365" s="40"/>
      <c r="T365" s="40"/>
      <c r="U365" s="40"/>
      <c r="V365" s="40"/>
      <c r="W365" s="40"/>
      <c r="X365" s="40" t="s">
        <v>88</v>
      </c>
      <c r="Y365" s="44">
        <v>46043</v>
      </c>
      <c r="Z365" s="92">
        <v>46044</v>
      </c>
      <c r="AA365" s="92">
        <v>46377</v>
      </c>
      <c r="AB365" s="40">
        <v>330</v>
      </c>
      <c r="AC365" s="45">
        <f t="shared" si="25"/>
        <v>11</v>
      </c>
      <c r="AD365" s="46">
        <v>78540000</v>
      </c>
      <c r="AE365" s="47">
        <f t="shared" si="26"/>
        <v>7140000</v>
      </c>
      <c r="AF365" s="48" t="s">
        <v>89</v>
      </c>
      <c r="AG365" s="49">
        <v>33</v>
      </c>
      <c r="AH365" s="44">
        <v>46028</v>
      </c>
      <c r="AI365" s="49">
        <v>226</v>
      </c>
      <c r="AJ365" s="44">
        <v>46044</v>
      </c>
      <c r="AK365" s="49" t="s">
        <v>90</v>
      </c>
      <c r="AL365" s="49" t="str">
        <f>IFERROR((VLOOKUP($AK365,[2]T_Datos!$B$3:$D$35,2,FALSE)),"Por favor diligenciar")</f>
        <v>Gestión pública local y gobierno confiable en Rafael Uribe Uribe </v>
      </c>
      <c r="AM365" s="49" t="str">
        <f>IFERROR((VLOOKUP($AK365,[2]T_Datos!$B$3:$D$35,3,FALSE)),"Por favor diligenciar")</f>
        <v>O230117459920242775 </v>
      </c>
      <c r="AN365" s="49"/>
      <c r="AO365" s="49"/>
      <c r="AP365" s="44"/>
      <c r="AQ365" s="49"/>
      <c r="AR365" s="44"/>
      <c r="AS365" s="49"/>
      <c r="AT365" s="50"/>
      <c r="AU365" s="49"/>
      <c r="AV365" s="44"/>
      <c r="AW365" s="49"/>
      <c r="AX365" s="45">
        <f t="shared" si="27"/>
        <v>11</v>
      </c>
      <c r="AY365" s="45">
        <f t="shared" si="28"/>
        <v>330</v>
      </c>
      <c r="AZ365" s="51">
        <f t="shared" si="29"/>
        <v>78540000</v>
      </c>
      <c r="BA365" s="40" t="s">
        <v>91</v>
      </c>
      <c r="BB365" s="52" t="s">
        <v>92</v>
      </c>
      <c r="BC365" s="49" t="s">
        <v>93</v>
      </c>
      <c r="BD365" s="49" t="s">
        <v>94</v>
      </c>
      <c r="BE365" s="49" t="s">
        <v>95</v>
      </c>
      <c r="BF365" s="40" t="s">
        <v>537</v>
      </c>
      <c r="BG365" s="49"/>
      <c r="BH365" s="49"/>
      <c r="BI365" s="53" t="s">
        <v>98</v>
      </c>
      <c r="BJ365" s="54">
        <v>46043</v>
      </c>
      <c r="BK365" s="54" t="s">
        <v>99</v>
      </c>
      <c r="BL365" s="54">
        <v>46043</v>
      </c>
      <c r="BM365" s="92">
        <v>46044</v>
      </c>
      <c r="BN365" s="92">
        <v>46377</v>
      </c>
      <c r="BO365" s="55" t="s">
        <v>100</v>
      </c>
      <c r="BP365" s="56" t="s">
        <v>101</v>
      </c>
      <c r="BQ365" s="57">
        <v>20266820001243</v>
      </c>
      <c r="BR365" s="56">
        <v>1</v>
      </c>
    </row>
    <row r="366" spans="1:71" ht="51" customHeight="1" x14ac:dyDescent="0.2">
      <c r="A366">
        <v>362</v>
      </c>
      <c r="B366" s="40" t="s">
        <v>2111</v>
      </c>
      <c r="C366" s="40" t="s">
        <v>1231</v>
      </c>
      <c r="D366" s="44">
        <v>46039</v>
      </c>
      <c r="E366" s="59" t="s">
        <v>1232</v>
      </c>
      <c r="F366" s="40" t="s">
        <v>82</v>
      </c>
      <c r="G366" s="40" t="s">
        <v>83</v>
      </c>
      <c r="H366" s="49" t="s">
        <v>2112</v>
      </c>
      <c r="I366" s="40" t="s">
        <v>1234</v>
      </c>
      <c r="J366" s="40">
        <v>145967</v>
      </c>
      <c r="K366" s="40">
        <v>69059</v>
      </c>
      <c r="L366" s="40" t="s">
        <v>2113</v>
      </c>
      <c r="M366" s="40" t="s">
        <v>87</v>
      </c>
      <c r="N366" s="93">
        <v>80424894</v>
      </c>
      <c r="O366" s="40">
        <v>9</v>
      </c>
      <c r="P366" s="40"/>
      <c r="Q366" s="40"/>
      <c r="R366" s="40"/>
      <c r="S366" s="40"/>
      <c r="T366" s="40"/>
      <c r="U366" s="40"/>
      <c r="V366" s="40"/>
      <c r="W366" s="40"/>
      <c r="X366" s="40" t="s">
        <v>1236</v>
      </c>
      <c r="Y366" s="44">
        <v>46044</v>
      </c>
      <c r="Z366" s="44">
        <v>46056</v>
      </c>
      <c r="AA366" s="44">
        <v>46236</v>
      </c>
      <c r="AB366" s="40">
        <v>180</v>
      </c>
      <c r="AC366" s="45">
        <f t="shared" si="25"/>
        <v>6</v>
      </c>
      <c r="AD366" s="46">
        <v>25800000</v>
      </c>
      <c r="AE366" s="47">
        <f t="shared" si="26"/>
        <v>4300000</v>
      </c>
      <c r="AF366" s="48" t="s">
        <v>89</v>
      </c>
      <c r="AG366" s="49">
        <v>70</v>
      </c>
      <c r="AH366" s="44">
        <v>46028</v>
      </c>
      <c r="AI366" s="49">
        <v>1056</v>
      </c>
      <c r="AJ366" s="44">
        <v>46055</v>
      </c>
      <c r="AK366" s="49" t="s">
        <v>90</v>
      </c>
      <c r="AL366" s="49" t="str">
        <f>IFERROR((VLOOKUP($AK366,[2]T_Datos!$B$3:$D$35,2,FALSE)),"Por favor diligenciar")</f>
        <v>Gestión pública local y gobierno confiable en Rafael Uribe Uribe </v>
      </c>
      <c r="AM366" s="49" t="str">
        <f>IFERROR((VLOOKUP($AK366,[2]T_Datos!$B$3:$D$35,3,FALSE)),"Por favor diligenciar")</f>
        <v>O230117459920242775 </v>
      </c>
      <c r="AN366" s="49"/>
      <c r="AO366" s="49"/>
      <c r="AP366" s="44"/>
      <c r="AQ366" s="49"/>
      <c r="AR366" s="44"/>
      <c r="AS366" s="49"/>
      <c r="AT366" s="50"/>
      <c r="AU366" s="49"/>
      <c r="AV366" s="44"/>
      <c r="AW366" s="49"/>
      <c r="AX366" s="45">
        <f t="shared" si="27"/>
        <v>6</v>
      </c>
      <c r="AY366" s="45">
        <f t="shared" si="28"/>
        <v>180</v>
      </c>
      <c r="AZ366" s="51">
        <f t="shared" si="29"/>
        <v>25800000</v>
      </c>
      <c r="BA366" s="40" t="s">
        <v>129</v>
      </c>
      <c r="BB366" s="52" t="s">
        <v>1144</v>
      </c>
      <c r="BC366" s="49" t="s">
        <v>302</v>
      </c>
      <c r="BD366" s="49" t="s">
        <v>94</v>
      </c>
      <c r="BE366" s="49" t="s">
        <v>95</v>
      </c>
      <c r="BF366" s="49" t="s">
        <v>1238</v>
      </c>
      <c r="BG366" s="49"/>
      <c r="BH366" s="49"/>
      <c r="BI366" s="53" t="s">
        <v>1239</v>
      </c>
      <c r="BJ366" s="54">
        <v>46050</v>
      </c>
      <c r="BK366" s="54" t="s">
        <v>99</v>
      </c>
      <c r="BL366" s="54">
        <v>46045</v>
      </c>
      <c r="BM366" s="44">
        <v>46056</v>
      </c>
      <c r="BN366" s="44">
        <v>46236</v>
      </c>
      <c r="BO366" s="55" t="s">
        <v>131</v>
      </c>
      <c r="BP366" s="56" t="s">
        <v>101</v>
      </c>
      <c r="BQ366" s="57">
        <v>20266820001363</v>
      </c>
      <c r="BR366" s="56">
        <v>1</v>
      </c>
    </row>
    <row r="367" spans="1:71" ht="51" customHeight="1" x14ac:dyDescent="0.2">
      <c r="A367">
        <v>363</v>
      </c>
      <c r="B367" s="40" t="s">
        <v>2114</v>
      </c>
      <c r="C367" s="40" t="s">
        <v>1231</v>
      </c>
      <c r="D367" s="44">
        <v>46039</v>
      </c>
      <c r="E367" s="59" t="s">
        <v>1232</v>
      </c>
      <c r="F367" s="40" t="s">
        <v>82</v>
      </c>
      <c r="G367" s="40" t="s">
        <v>83</v>
      </c>
      <c r="H367" s="49" t="s">
        <v>2115</v>
      </c>
      <c r="I367" s="40" t="s">
        <v>1234</v>
      </c>
      <c r="J367" s="40">
        <v>145967</v>
      </c>
      <c r="K367" s="40">
        <v>69059</v>
      </c>
      <c r="L367" s="40" t="s">
        <v>2116</v>
      </c>
      <c r="M367" s="40" t="s">
        <v>87</v>
      </c>
      <c r="N367" s="43">
        <v>80424894</v>
      </c>
      <c r="O367" s="40">
        <v>9</v>
      </c>
      <c r="P367" s="40"/>
      <c r="Q367" s="40"/>
      <c r="R367" s="40"/>
      <c r="S367" s="40"/>
      <c r="T367" s="40"/>
      <c r="U367" s="40"/>
      <c r="V367" s="40"/>
      <c r="W367" s="40"/>
      <c r="X367" s="40" t="s">
        <v>1236</v>
      </c>
      <c r="Y367" s="44">
        <v>46044</v>
      </c>
      <c r="Z367" s="44">
        <v>46052</v>
      </c>
      <c r="AA367" s="44">
        <v>46232</v>
      </c>
      <c r="AB367" s="40">
        <v>180</v>
      </c>
      <c r="AC367" s="45">
        <f t="shared" si="25"/>
        <v>6</v>
      </c>
      <c r="AD367" s="46">
        <v>25800000</v>
      </c>
      <c r="AE367" s="47">
        <f t="shared" si="26"/>
        <v>4300000</v>
      </c>
      <c r="AF367" s="48" t="s">
        <v>89</v>
      </c>
      <c r="AG367" s="49">
        <v>70</v>
      </c>
      <c r="AH367" s="44">
        <v>46028</v>
      </c>
      <c r="AI367" s="49">
        <v>251</v>
      </c>
      <c r="AJ367" s="44">
        <v>46046</v>
      </c>
      <c r="AK367" s="49" t="s">
        <v>90</v>
      </c>
      <c r="AL367" s="49" t="str">
        <f>IFERROR((VLOOKUP($AK367,[2]T_Datos!$B$3:$D$35,2,FALSE)),"Por favor diligenciar")</f>
        <v>Gestión pública local y gobierno confiable en Rafael Uribe Uribe </v>
      </c>
      <c r="AM367" s="49" t="str">
        <f>IFERROR((VLOOKUP($AK367,[2]T_Datos!$B$3:$D$35,3,FALSE)),"Por favor diligenciar")</f>
        <v>O230117459920242775 </v>
      </c>
      <c r="AN367" s="49"/>
      <c r="AO367" s="49"/>
      <c r="AP367" s="44"/>
      <c r="AQ367" s="49"/>
      <c r="AR367" s="44"/>
      <c r="AS367" s="49"/>
      <c r="AT367" s="50"/>
      <c r="AU367" s="49"/>
      <c r="AV367" s="44"/>
      <c r="AW367" s="49"/>
      <c r="AX367" s="45">
        <f t="shared" si="27"/>
        <v>6</v>
      </c>
      <c r="AY367" s="45">
        <f t="shared" si="28"/>
        <v>180</v>
      </c>
      <c r="AZ367" s="51">
        <f t="shared" si="29"/>
        <v>25800000</v>
      </c>
      <c r="BA367" s="40" t="s">
        <v>129</v>
      </c>
      <c r="BB367" s="52" t="s">
        <v>1237</v>
      </c>
      <c r="BC367" s="49" t="s">
        <v>302</v>
      </c>
      <c r="BD367" s="49" t="s">
        <v>94</v>
      </c>
      <c r="BE367" s="49" t="s">
        <v>95</v>
      </c>
      <c r="BF367" s="49" t="s">
        <v>1238</v>
      </c>
      <c r="BG367" s="49"/>
      <c r="BH367" s="49"/>
      <c r="BI367" s="53" t="s">
        <v>1239</v>
      </c>
      <c r="BJ367" s="54">
        <v>46050</v>
      </c>
      <c r="BK367" s="54" t="s">
        <v>99</v>
      </c>
      <c r="BL367" s="54">
        <v>46045</v>
      </c>
      <c r="BM367" s="44">
        <v>46052</v>
      </c>
      <c r="BN367" s="44">
        <v>46232</v>
      </c>
      <c r="BO367" s="55" t="s">
        <v>131</v>
      </c>
      <c r="BP367" s="56" t="s">
        <v>101</v>
      </c>
      <c r="BQ367" s="57">
        <v>20266820001263</v>
      </c>
      <c r="BR367" s="56">
        <v>1</v>
      </c>
      <c r="BS367" s="66"/>
    </row>
    <row r="368" spans="1:71" ht="51" customHeight="1" x14ac:dyDescent="0.2">
      <c r="A368" s="107">
        <v>364</v>
      </c>
      <c r="B368" s="40" t="s">
        <v>2117</v>
      </c>
      <c r="C368" s="40" t="s">
        <v>1796</v>
      </c>
      <c r="D368" s="41">
        <v>46041</v>
      </c>
      <c r="E368" s="42" t="s">
        <v>1797</v>
      </c>
      <c r="F368" s="40" t="s">
        <v>82</v>
      </c>
      <c r="G368" s="40" t="s">
        <v>83</v>
      </c>
      <c r="H368" s="49" t="s">
        <v>2118</v>
      </c>
      <c r="I368" s="40" t="s">
        <v>1799</v>
      </c>
      <c r="J368" s="40">
        <v>145991</v>
      </c>
      <c r="K368" s="40">
        <v>68370</v>
      </c>
      <c r="L368" s="40" t="s">
        <v>2119</v>
      </c>
      <c r="M368" s="40" t="s">
        <v>87</v>
      </c>
      <c r="N368" s="43">
        <v>16698033</v>
      </c>
      <c r="O368" s="40">
        <v>7</v>
      </c>
      <c r="P368" s="40"/>
      <c r="Q368" s="40"/>
      <c r="R368" s="40"/>
      <c r="S368" s="40"/>
      <c r="T368" s="40"/>
      <c r="U368" s="40"/>
      <c r="V368" s="40"/>
      <c r="W368" s="40"/>
      <c r="X368" s="40" t="s">
        <v>1801</v>
      </c>
      <c r="Y368" s="44">
        <v>46046</v>
      </c>
      <c r="Z368" s="44">
        <v>46105</v>
      </c>
      <c r="AA368" s="44">
        <v>46288</v>
      </c>
      <c r="AB368" s="40">
        <v>180</v>
      </c>
      <c r="AC368" s="45">
        <f t="shared" si="25"/>
        <v>6</v>
      </c>
      <c r="AD368" s="46">
        <v>18600000</v>
      </c>
      <c r="AE368" s="47">
        <f t="shared" si="26"/>
        <v>3100000</v>
      </c>
      <c r="AF368" s="48" t="s">
        <v>89</v>
      </c>
      <c r="AG368" s="49">
        <v>174</v>
      </c>
      <c r="AH368" s="44">
        <v>46030</v>
      </c>
      <c r="AI368" s="49">
        <v>1301</v>
      </c>
      <c r="AJ368" s="44">
        <v>46069</v>
      </c>
      <c r="AK368" s="49" t="s">
        <v>1529</v>
      </c>
      <c r="AL368" s="49" t="str">
        <f>IFERROR((VLOOKUP($AK368,[2]T_Datos!$B$3:$D$35,2,FALSE)),"Por favor diligenciar")</f>
        <v>Rafael Uribe Uribe deportiva, recreativa y con bienestar </v>
      </c>
      <c r="AM368" s="49" t="str">
        <f>IFERROR((VLOOKUP($AK368,[2]T_Datos!$B$3:$D$35,3,FALSE)),"Por favor diligenciar")</f>
        <v>O230117459920242795 </v>
      </c>
      <c r="AN368" s="49"/>
      <c r="AO368" s="49"/>
      <c r="AP368" s="44"/>
      <c r="AQ368" s="49"/>
      <c r="AR368" s="44"/>
      <c r="AS368" s="49"/>
      <c r="AT368" s="50"/>
      <c r="AU368" s="49"/>
      <c r="AV368" s="44"/>
      <c r="AW368" s="49"/>
      <c r="AX368" s="45">
        <f t="shared" si="27"/>
        <v>6</v>
      </c>
      <c r="AY368" s="45">
        <f t="shared" si="28"/>
        <v>180</v>
      </c>
      <c r="AZ368" s="51">
        <f t="shared" si="29"/>
        <v>18600000</v>
      </c>
      <c r="BA368" s="40" t="s">
        <v>129</v>
      </c>
      <c r="BB368" s="52" t="s">
        <v>1690</v>
      </c>
      <c r="BC368" s="49" t="s">
        <v>1802</v>
      </c>
      <c r="BD368" s="49" t="s">
        <v>94</v>
      </c>
      <c r="BE368" s="49" t="s">
        <v>95</v>
      </c>
      <c r="BF368" s="40" t="s">
        <v>1692</v>
      </c>
      <c r="BG368" s="49"/>
      <c r="BH368" s="49"/>
      <c r="BI368" s="53" t="s">
        <v>1803</v>
      </c>
      <c r="BJ368" s="54">
        <v>46105</v>
      </c>
      <c r="BK368" s="54" t="s">
        <v>416</v>
      </c>
      <c r="BL368" s="54">
        <v>46099</v>
      </c>
      <c r="BM368" s="44">
        <v>46105</v>
      </c>
      <c r="BN368" s="44">
        <v>46288</v>
      </c>
      <c r="BO368" s="55" t="s">
        <v>131</v>
      </c>
      <c r="BP368" s="56" t="s">
        <v>101</v>
      </c>
      <c r="BQ368" s="57">
        <v>20266820001093</v>
      </c>
      <c r="BR368" s="56">
        <v>5</v>
      </c>
    </row>
    <row r="369" spans="1:70" ht="51" customHeight="1" x14ac:dyDescent="0.2">
      <c r="A369">
        <v>365</v>
      </c>
      <c r="B369" s="40" t="s">
        <v>2120</v>
      </c>
      <c r="C369" s="40" t="s">
        <v>1057</v>
      </c>
      <c r="D369" s="41">
        <v>46039</v>
      </c>
      <c r="E369" s="42" t="s">
        <v>1058</v>
      </c>
      <c r="F369" s="40" t="s">
        <v>82</v>
      </c>
      <c r="G369" s="40" t="s">
        <v>83</v>
      </c>
      <c r="H369" s="49" t="s">
        <v>2121</v>
      </c>
      <c r="I369" s="40" t="s">
        <v>1060</v>
      </c>
      <c r="J369" s="40">
        <v>148377</v>
      </c>
      <c r="K369" s="40">
        <v>68344</v>
      </c>
      <c r="L369" s="40" t="s">
        <v>2122</v>
      </c>
      <c r="M369" s="40" t="s">
        <v>87</v>
      </c>
      <c r="N369" s="62">
        <v>1033791970</v>
      </c>
      <c r="O369" s="63">
        <v>3</v>
      </c>
      <c r="P369" s="40"/>
      <c r="Q369" s="40"/>
      <c r="R369" s="40"/>
      <c r="S369" s="40"/>
      <c r="T369" s="40"/>
      <c r="U369" s="40"/>
      <c r="V369" s="40"/>
      <c r="W369" s="40"/>
      <c r="X369" s="40" t="s">
        <v>1040</v>
      </c>
      <c r="Y369" s="44">
        <v>46044</v>
      </c>
      <c r="Z369" s="44">
        <v>46059</v>
      </c>
      <c r="AA369" s="44">
        <v>46239</v>
      </c>
      <c r="AB369" s="40">
        <v>180</v>
      </c>
      <c r="AC369" s="45">
        <f t="shared" si="25"/>
        <v>6</v>
      </c>
      <c r="AD369" s="46">
        <v>12876000</v>
      </c>
      <c r="AE369" s="47">
        <f t="shared" si="26"/>
        <v>2146000</v>
      </c>
      <c r="AF369" s="48" t="s">
        <v>89</v>
      </c>
      <c r="AG369" s="49">
        <v>134</v>
      </c>
      <c r="AH369" s="44">
        <v>46029</v>
      </c>
      <c r="AI369" s="49">
        <v>731</v>
      </c>
      <c r="AJ369" s="44">
        <v>46051</v>
      </c>
      <c r="AK369" s="49" t="s">
        <v>90</v>
      </c>
      <c r="AL369" s="49" t="str">
        <f>IFERROR((VLOOKUP($AK369,[2]T_Datos!$B$3:$D$35,2,FALSE)),"Por favor diligenciar")</f>
        <v>Gestión pública local y gobierno confiable en Rafael Uribe Uribe </v>
      </c>
      <c r="AM369" s="49" t="str">
        <f>IFERROR((VLOOKUP($AK369,[2]T_Datos!$B$3:$D$35,3,FALSE)),"Por favor diligenciar")</f>
        <v>O230117459920242775 </v>
      </c>
      <c r="AN369" s="49"/>
      <c r="AO369" s="49"/>
      <c r="AP369" s="44"/>
      <c r="AQ369" s="49"/>
      <c r="AR369" s="44"/>
      <c r="AS369" s="49"/>
      <c r="AT369" s="50"/>
      <c r="AU369" s="49"/>
      <c r="AV369" s="44"/>
      <c r="AW369" s="49"/>
      <c r="AX369" s="45">
        <f t="shared" si="27"/>
        <v>6</v>
      </c>
      <c r="AY369" s="45">
        <f t="shared" si="28"/>
        <v>180</v>
      </c>
      <c r="AZ369" s="51">
        <f t="shared" si="29"/>
        <v>12876000</v>
      </c>
      <c r="BA369" s="40" t="s">
        <v>129</v>
      </c>
      <c r="BB369" s="52" t="s">
        <v>982</v>
      </c>
      <c r="BC369" s="49" t="s">
        <v>789</v>
      </c>
      <c r="BD369" s="49" t="s">
        <v>94</v>
      </c>
      <c r="BE369" s="49" t="s">
        <v>95</v>
      </c>
      <c r="BF369" s="40" t="s">
        <v>537</v>
      </c>
      <c r="BG369" s="49"/>
      <c r="BH369" s="49"/>
      <c r="BI369" s="53" t="s">
        <v>1062</v>
      </c>
      <c r="BJ369" s="54">
        <v>46052</v>
      </c>
      <c r="BK369" s="54" t="s">
        <v>99</v>
      </c>
      <c r="BL369" s="54">
        <v>46044</v>
      </c>
      <c r="BM369" s="44">
        <v>46059</v>
      </c>
      <c r="BN369" s="44">
        <v>46239</v>
      </c>
      <c r="BO369" s="55" t="s">
        <v>362</v>
      </c>
      <c r="BP369" s="56" t="s">
        <v>101</v>
      </c>
      <c r="BQ369" s="57">
        <v>20266820001573</v>
      </c>
      <c r="BR369" s="56">
        <v>1</v>
      </c>
    </row>
    <row r="370" spans="1:70" ht="51" customHeight="1" x14ac:dyDescent="0.2">
      <c r="A370">
        <v>366</v>
      </c>
      <c r="B370" s="40" t="s">
        <v>2123</v>
      </c>
      <c r="C370" s="40" t="s">
        <v>1796</v>
      </c>
      <c r="D370" s="41">
        <v>46041</v>
      </c>
      <c r="E370" s="42" t="s">
        <v>1797</v>
      </c>
      <c r="F370" s="40" t="s">
        <v>82</v>
      </c>
      <c r="G370" s="40" t="s">
        <v>83</v>
      </c>
      <c r="H370" s="49" t="s">
        <v>2124</v>
      </c>
      <c r="I370" s="40" t="s">
        <v>1799</v>
      </c>
      <c r="J370" s="40">
        <v>145991</v>
      </c>
      <c r="K370" s="40">
        <v>68370</v>
      </c>
      <c r="L370" s="40" t="s">
        <v>2125</v>
      </c>
      <c r="M370" s="40" t="s">
        <v>87</v>
      </c>
      <c r="N370" s="43">
        <v>79320928</v>
      </c>
      <c r="O370" s="40">
        <v>1</v>
      </c>
      <c r="P370" s="40"/>
      <c r="Q370" s="40"/>
      <c r="R370" s="40"/>
      <c r="S370" s="40"/>
      <c r="T370" s="40"/>
      <c r="U370" s="40"/>
      <c r="V370" s="40"/>
      <c r="W370" s="40"/>
      <c r="X370" s="40" t="s">
        <v>1801</v>
      </c>
      <c r="Y370" s="44">
        <v>46044</v>
      </c>
      <c r="Z370" s="44">
        <v>46127</v>
      </c>
      <c r="AA370" s="44">
        <v>46309</v>
      </c>
      <c r="AB370" s="40">
        <v>180</v>
      </c>
      <c r="AC370" s="45">
        <f t="shared" si="25"/>
        <v>6</v>
      </c>
      <c r="AD370" s="46">
        <v>18600000</v>
      </c>
      <c r="AE370" s="47">
        <f t="shared" si="26"/>
        <v>3100000</v>
      </c>
      <c r="AF370" s="48" t="s">
        <v>89</v>
      </c>
      <c r="AG370" s="49">
        <v>174</v>
      </c>
      <c r="AH370" s="44">
        <v>46030</v>
      </c>
      <c r="AI370" s="49">
        <v>1302</v>
      </c>
      <c r="AJ370" s="44">
        <v>46069</v>
      </c>
      <c r="AK370" s="49" t="s">
        <v>1529</v>
      </c>
      <c r="AL370" s="49" t="str">
        <f>IFERROR((VLOOKUP($AK370,[2]T_Datos!$B$3:$D$35,2,FALSE)),"Por favor diligenciar")</f>
        <v>Rafael Uribe Uribe deportiva, recreativa y con bienestar </v>
      </c>
      <c r="AM370" s="49" t="str">
        <f>IFERROR((VLOOKUP($AK370,[2]T_Datos!$B$3:$D$35,3,FALSE)),"Por favor diligenciar")</f>
        <v>O230117459920242795 </v>
      </c>
      <c r="AN370" s="49"/>
      <c r="AO370" s="49"/>
      <c r="AP370" s="44"/>
      <c r="AQ370" s="49"/>
      <c r="AR370" s="44"/>
      <c r="AS370" s="49"/>
      <c r="AT370" s="50"/>
      <c r="AU370" s="49"/>
      <c r="AV370" s="44"/>
      <c r="AW370" s="49"/>
      <c r="AX370" s="45">
        <f t="shared" si="27"/>
        <v>6</v>
      </c>
      <c r="AY370" s="45">
        <f t="shared" si="28"/>
        <v>180</v>
      </c>
      <c r="AZ370" s="51">
        <f t="shared" si="29"/>
        <v>18600000</v>
      </c>
      <c r="BA370" s="40" t="s">
        <v>129</v>
      </c>
      <c r="BB370" s="52" t="s">
        <v>1690</v>
      </c>
      <c r="BC370" s="49" t="s">
        <v>1802</v>
      </c>
      <c r="BD370" s="49" t="s">
        <v>94</v>
      </c>
      <c r="BE370" s="49" t="s">
        <v>95</v>
      </c>
      <c r="BF370" s="40" t="s">
        <v>1692</v>
      </c>
      <c r="BG370" s="49"/>
      <c r="BH370" s="49"/>
      <c r="BI370" s="53" t="s">
        <v>1803</v>
      </c>
      <c r="BJ370" s="54">
        <v>46127</v>
      </c>
      <c r="BK370" s="54" t="s">
        <v>416</v>
      </c>
      <c r="BL370" s="54">
        <v>46126</v>
      </c>
      <c r="BM370" s="44">
        <v>46127</v>
      </c>
      <c r="BN370" s="44">
        <v>46309</v>
      </c>
      <c r="BO370" s="55" t="s">
        <v>131</v>
      </c>
      <c r="BP370" s="56" t="s">
        <v>101</v>
      </c>
      <c r="BQ370" s="57">
        <v>20266820001093</v>
      </c>
      <c r="BR370" s="56">
        <v>5</v>
      </c>
    </row>
    <row r="371" spans="1:70" ht="51" customHeight="1" x14ac:dyDescent="0.2">
      <c r="A371" s="107">
        <v>367</v>
      </c>
      <c r="B371" s="40" t="s">
        <v>2126</v>
      </c>
      <c r="C371" s="40" t="s">
        <v>621</v>
      </c>
      <c r="D371" s="41">
        <v>46037</v>
      </c>
      <c r="E371" s="42" t="s">
        <v>622</v>
      </c>
      <c r="F371" s="40" t="s">
        <v>82</v>
      </c>
      <c r="G371" s="40" t="s">
        <v>83</v>
      </c>
      <c r="H371" s="49" t="s">
        <v>2127</v>
      </c>
      <c r="I371" s="40" t="s">
        <v>624</v>
      </c>
      <c r="J371" s="40">
        <v>145902</v>
      </c>
      <c r="K371" s="40">
        <v>652951</v>
      </c>
      <c r="L371" s="40" t="s">
        <v>2128</v>
      </c>
      <c r="M371" s="40" t="s">
        <v>87</v>
      </c>
      <c r="N371" s="43">
        <v>19487926</v>
      </c>
      <c r="O371" s="40">
        <v>4</v>
      </c>
      <c r="P371" s="40"/>
      <c r="Q371" s="40"/>
      <c r="R371" s="40"/>
      <c r="S371" s="40"/>
      <c r="T371" s="40"/>
      <c r="U371" s="40"/>
      <c r="V371" s="40"/>
      <c r="W371" s="40"/>
      <c r="X371" s="40" t="s">
        <v>626</v>
      </c>
      <c r="Y371" s="44">
        <v>46044</v>
      </c>
      <c r="Z371" s="44">
        <v>46055</v>
      </c>
      <c r="AA371" s="44">
        <v>46296</v>
      </c>
      <c r="AB371" s="40">
        <v>240</v>
      </c>
      <c r="AC371" s="45">
        <f t="shared" si="25"/>
        <v>8</v>
      </c>
      <c r="AD371" s="46">
        <v>23808000</v>
      </c>
      <c r="AE371" s="47">
        <f t="shared" si="26"/>
        <v>2976000</v>
      </c>
      <c r="AF371" s="48" t="s">
        <v>89</v>
      </c>
      <c r="AG371" s="49">
        <v>54</v>
      </c>
      <c r="AH371" s="44">
        <v>46030</v>
      </c>
      <c r="AI371" s="49">
        <v>767</v>
      </c>
      <c r="AJ371" s="44">
        <v>46055</v>
      </c>
      <c r="AK371" s="49" t="s">
        <v>90</v>
      </c>
      <c r="AL371" s="49" t="str">
        <f>IFERROR((VLOOKUP($AK371,[2]T_Datos!$B$3:$D$35,2,FALSE)),"Por favor diligenciar")</f>
        <v>Gestión pública local y gobierno confiable en Rafael Uribe Uribe </v>
      </c>
      <c r="AM371" s="49" t="str">
        <f>IFERROR((VLOOKUP($AK371,[2]T_Datos!$B$3:$D$35,3,FALSE)),"Por favor diligenciar")</f>
        <v>O230117459920242775 </v>
      </c>
      <c r="AN371" s="49"/>
      <c r="AO371" s="49"/>
      <c r="AP371" s="44"/>
      <c r="AQ371" s="49"/>
      <c r="AR371" s="44"/>
      <c r="AS371" s="49"/>
      <c r="AT371" s="50"/>
      <c r="AU371" s="49"/>
      <c r="AV371" s="44"/>
      <c r="AW371" s="49"/>
      <c r="AX371" s="45">
        <f t="shared" si="27"/>
        <v>8</v>
      </c>
      <c r="AY371" s="45">
        <f t="shared" si="28"/>
        <v>240</v>
      </c>
      <c r="AZ371" s="51">
        <f t="shared" si="29"/>
        <v>23808000</v>
      </c>
      <c r="BA371" s="40" t="s">
        <v>129</v>
      </c>
      <c r="BB371" s="52" t="s">
        <v>543</v>
      </c>
      <c r="BC371" s="49" t="s">
        <v>546</v>
      </c>
      <c r="BD371" s="49" t="s">
        <v>94</v>
      </c>
      <c r="BE371" s="49" t="s">
        <v>95</v>
      </c>
      <c r="BF371" s="40" t="s">
        <v>285</v>
      </c>
      <c r="BG371" s="49"/>
      <c r="BH371" s="49"/>
      <c r="BI371" s="53" t="s">
        <v>627</v>
      </c>
      <c r="BJ371" s="54">
        <v>46050</v>
      </c>
      <c r="BK371" s="54" t="s">
        <v>99</v>
      </c>
      <c r="BL371" s="54">
        <v>46045</v>
      </c>
      <c r="BM371" s="44">
        <v>46055</v>
      </c>
      <c r="BN371" s="78">
        <v>46298</v>
      </c>
      <c r="BO371" s="55" t="s">
        <v>362</v>
      </c>
      <c r="BP371" s="56" t="s">
        <v>101</v>
      </c>
      <c r="BQ371" s="57" t="s">
        <v>628</v>
      </c>
      <c r="BR371" s="56">
        <v>1</v>
      </c>
    </row>
    <row r="372" spans="1:70" ht="51" customHeight="1" x14ac:dyDescent="0.2">
      <c r="A372">
        <v>368</v>
      </c>
      <c r="B372" s="40" t="s">
        <v>2129</v>
      </c>
      <c r="C372" s="40" t="s">
        <v>2130</v>
      </c>
      <c r="D372" s="44">
        <v>46044</v>
      </c>
      <c r="E372" s="59" t="s">
        <v>2131</v>
      </c>
      <c r="F372" s="49" t="s">
        <v>82</v>
      </c>
      <c r="G372" s="40" t="s">
        <v>83</v>
      </c>
      <c r="H372" s="40" t="s">
        <v>2132</v>
      </c>
      <c r="I372" s="40" t="s">
        <v>2133</v>
      </c>
      <c r="J372" s="40">
        <v>145980</v>
      </c>
      <c r="K372" s="40">
        <v>67915</v>
      </c>
      <c r="L372" s="40" t="s">
        <v>2134</v>
      </c>
      <c r="M372" s="40" t="s">
        <v>87</v>
      </c>
      <c r="N372" s="43">
        <v>1023872117</v>
      </c>
      <c r="O372" s="40">
        <v>9</v>
      </c>
      <c r="P372" s="40"/>
      <c r="Q372" s="40"/>
      <c r="R372" s="40"/>
      <c r="S372" s="40"/>
      <c r="T372" s="40"/>
      <c r="U372" s="40"/>
      <c r="V372" s="40"/>
      <c r="W372" s="40"/>
      <c r="X372" s="40" t="s">
        <v>2135</v>
      </c>
      <c r="Y372" s="44">
        <v>46044</v>
      </c>
      <c r="Z372" s="44">
        <v>46053</v>
      </c>
      <c r="AA372" s="44">
        <v>46233</v>
      </c>
      <c r="AB372" s="40">
        <v>180</v>
      </c>
      <c r="AC372" s="45">
        <f t="shared" si="25"/>
        <v>6</v>
      </c>
      <c r="AD372" s="46">
        <v>31200000</v>
      </c>
      <c r="AE372" s="47">
        <f t="shared" si="26"/>
        <v>5200000</v>
      </c>
      <c r="AF372" s="48" t="s">
        <v>89</v>
      </c>
      <c r="AG372" s="49">
        <v>51</v>
      </c>
      <c r="AH372" s="44">
        <v>46027</v>
      </c>
      <c r="AI372" s="49">
        <v>238</v>
      </c>
      <c r="AJ372" s="44">
        <v>46045</v>
      </c>
      <c r="AK372" s="49" t="s">
        <v>90</v>
      </c>
      <c r="AL372" s="49" t="str">
        <f>IFERROR((VLOOKUP($AK372,[2]T_Datos!$B$3:$D$35,2,FALSE)),"Por favor diligenciar")</f>
        <v>Gestión pública local y gobierno confiable en Rafael Uribe Uribe </v>
      </c>
      <c r="AM372" s="49" t="str">
        <f>IFERROR((VLOOKUP($AK372,[2]T_Datos!$B$3:$D$35,3,FALSE)),"Por favor diligenciar")</f>
        <v>O230117459920242775 </v>
      </c>
      <c r="AN372" s="49"/>
      <c r="AO372" s="49"/>
      <c r="AP372" s="44"/>
      <c r="AQ372" s="49"/>
      <c r="AR372" s="44"/>
      <c r="AS372" s="49"/>
      <c r="AT372" s="50"/>
      <c r="AU372" s="49"/>
      <c r="AV372" s="44"/>
      <c r="AW372" s="49"/>
      <c r="AX372" s="45">
        <f t="shared" si="27"/>
        <v>6</v>
      </c>
      <c r="AY372" s="45">
        <f t="shared" si="28"/>
        <v>180</v>
      </c>
      <c r="AZ372" s="51">
        <f t="shared" si="29"/>
        <v>31200000</v>
      </c>
      <c r="BA372" s="40" t="s">
        <v>91</v>
      </c>
      <c r="BB372" s="52" t="s">
        <v>201</v>
      </c>
      <c r="BC372" s="49" t="s">
        <v>202</v>
      </c>
      <c r="BD372" s="49" t="s">
        <v>94</v>
      </c>
      <c r="BE372" s="49" t="s">
        <v>95</v>
      </c>
      <c r="BF372" s="40" t="s">
        <v>203</v>
      </c>
      <c r="BG372" s="49"/>
      <c r="BH372" s="49"/>
      <c r="BI372" s="53" t="s">
        <v>2136</v>
      </c>
      <c r="BJ372" s="54">
        <v>46052</v>
      </c>
      <c r="BK372" s="54" t="s">
        <v>99</v>
      </c>
      <c r="BL372" s="54">
        <v>46045</v>
      </c>
      <c r="BM372" s="44">
        <v>46053</v>
      </c>
      <c r="BN372" s="44">
        <v>46233</v>
      </c>
      <c r="BO372" s="55" t="s">
        <v>100</v>
      </c>
      <c r="BP372" s="56" t="s">
        <v>101</v>
      </c>
      <c r="BQ372" s="57">
        <v>20266820001063</v>
      </c>
      <c r="BR372" s="56">
        <v>1</v>
      </c>
    </row>
    <row r="373" spans="1:70" ht="51" customHeight="1" x14ac:dyDescent="0.2">
      <c r="A373">
        <v>369</v>
      </c>
      <c r="B373" s="40" t="s">
        <v>2137</v>
      </c>
      <c r="C373" s="40" t="s">
        <v>848</v>
      </c>
      <c r="D373" s="44">
        <v>46039</v>
      </c>
      <c r="E373" s="59" t="s">
        <v>849</v>
      </c>
      <c r="F373" s="40" t="s">
        <v>82</v>
      </c>
      <c r="G373" s="40" t="s">
        <v>83</v>
      </c>
      <c r="H373" s="49" t="s">
        <v>2138</v>
      </c>
      <c r="I373" s="49" t="s">
        <v>851</v>
      </c>
      <c r="J373" s="40">
        <v>145965</v>
      </c>
      <c r="K373" s="40">
        <v>69061</v>
      </c>
      <c r="L373" s="40" t="s">
        <v>2139</v>
      </c>
      <c r="M373" s="40" t="s">
        <v>87</v>
      </c>
      <c r="N373" s="62">
        <v>43997810</v>
      </c>
      <c r="O373" s="63">
        <v>4</v>
      </c>
      <c r="P373" s="40"/>
      <c r="Q373" s="40"/>
      <c r="R373" s="40"/>
      <c r="S373" s="40"/>
      <c r="T373" s="40"/>
      <c r="U373" s="40"/>
      <c r="V373" s="40"/>
      <c r="W373" s="40"/>
      <c r="X373" s="40" t="s">
        <v>853</v>
      </c>
      <c r="Y373" s="44">
        <v>46044</v>
      </c>
      <c r="Z373" s="44">
        <v>46055</v>
      </c>
      <c r="AA373" s="44">
        <v>46235</v>
      </c>
      <c r="AB373" s="40">
        <v>180</v>
      </c>
      <c r="AC373" s="45">
        <f t="shared" si="25"/>
        <v>6</v>
      </c>
      <c r="AD373" s="46">
        <v>36600000</v>
      </c>
      <c r="AE373" s="47">
        <f t="shared" si="26"/>
        <v>6100000</v>
      </c>
      <c r="AF373" s="48" t="s">
        <v>89</v>
      </c>
      <c r="AG373" s="49">
        <v>68</v>
      </c>
      <c r="AH373" s="44">
        <v>46029</v>
      </c>
      <c r="AI373" s="49">
        <v>297</v>
      </c>
      <c r="AJ373" s="44">
        <v>46049</v>
      </c>
      <c r="AK373" s="49" t="s">
        <v>90</v>
      </c>
      <c r="AL373" s="49" t="str">
        <f>IFERROR((VLOOKUP($AK373,[2]T_Datos!$B$3:$D$35,2,FALSE)),"Por favor diligenciar")</f>
        <v>Gestión pública local y gobierno confiable en Rafael Uribe Uribe </v>
      </c>
      <c r="AM373" s="49" t="str">
        <f>IFERROR((VLOOKUP($AK373,[2]T_Datos!$B$3:$D$35,3,FALSE)),"Por favor diligenciar")</f>
        <v>O230117459920242775 </v>
      </c>
      <c r="AN373" s="49"/>
      <c r="AO373" s="49"/>
      <c r="AP373" s="44"/>
      <c r="AQ373" s="49"/>
      <c r="AR373" s="44"/>
      <c r="AS373" s="49"/>
      <c r="AT373" s="50"/>
      <c r="AU373" s="49"/>
      <c r="AV373" s="44"/>
      <c r="AW373" s="49"/>
      <c r="AX373" s="45">
        <f t="shared" si="27"/>
        <v>6</v>
      </c>
      <c r="AY373" s="45">
        <f t="shared" si="28"/>
        <v>180</v>
      </c>
      <c r="AZ373" s="51">
        <f t="shared" si="29"/>
        <v>36600000</v>
      </c>
      <c r="BA373" s="40" t="s">
        <v>91</v>
      </c>
      <c r="BB373" s="52" t="s">
        <v>1421</v>
      </c>
      <c r="BC373" s="49" t="s">
        <v>683</v>
      </c>
      <c r="BD373" s="49" t="s">
        <v>94</v>
      </c>
      <c r="BE373" s="49" t="s">
        <v>95</v>
      </c>
      <c r="BF373" s="40" t="s">
        <v>437</v>
      </c>
      <c r="BG373" s="49"/>
      <c r="BH373" s="49"/>
      <c r="BI373" s="53" t="s">
        <v>854</v>
      </c>
      <c r="BJ373" s="54">
        <v>46050</v>
      </c>
      <c r="BK373" s="54" t="s">
        <v>99</v>
      </c>
      <c r="BL373" s="54">
        <v>46071</v>
      </c>
      <c r="BM373" s="44">
        <v>46055</v>
      </c>
      <c r="BN373" s="44">
        <v>46235</v>
      </c>
      <c r="BO373" s="55" t="s">
        <v>100</v>
      </c>
      <c r="BP373" s="56" t="s">
        <v>101</v>
      </c>
      <c r="BQ373" s="57">
        <v>20266820001253</v>
      </c>
      <c r="BR373" s="56">
        <v>1</v>
      </c>
    </row>
    <row r="374" spans="1:70" ht="51" customHeight="1" x14ac:dyDescent="0.2">
      <c r="A374" s="107">
        <v>370</v>
      </c>
      <c r="B374" s="40" t="s">
        <v>2140</v>
      </c>
      <c r="C374" s="40" t="s">
        <v>848</v>
      </c>
      <c r="D374" s="44">
        <v>46039</v>
      </c>
      <c r="E374" s="59" t="s">
        <v>849</v>
      </c>
      <c r="F374" s="40" t="s">
        <v>82</v>
      </c>
      <c r="G374" s="40" t="s">
        <v>83</v>
      </c>
      <c r="H374" s="49" t="s">
        <v>2141</v>
      </c>
      <c r="I374" s="49" t="s">
        <v>851</v>
      </c>
      <c r="J374" s="40">
        <v>145965</v>
      </c>
      <c r="K374" s="40">
        <v>69061</v>
      </c>
      <c r="L374" s="40" t="s">
        <v>2142</v>
      </c>
      <c r="M374" s="40" t="s">
        <v>87</v>
      </c>
      <c r="N374" s="43">
        <v>1001172524</v>
      </c>
      <c r="O374" s="40">
        <v>1</v>
      </c>
      <c r="P374" s="40"/>
      <c r="Q374" s="40"/>
      <c r="R374" s="40"/>
      <c r="S374" s="40"/>
      <c r="T374" s="40" t="s">
        <v>2143</v>
      </c>
      <c r="U374" s="40" t="s">
        <v>87</v>
      </c>
      <c r="V374" s="60">
        <v>52814908</v>
      </c>
      <c r="W374" s="41">
        <v>46133</v>
      </c>
      <c r="X374" s="40" t="s">
        <v>853</v>
      </c>
      <c r="Y374" s="44">
        <v>46045</v>
      </c>
      <c r="Z374" s="44">
        <v>46133</v>
      </c>
      <c r="AA374" s="44">
        <v>46315</v>
      </c>
      <c r="AB374" s="40">
        <v>180</v>
      </c>
      <c r="AC374" s="45">
        <f t="shared" si="25"/>
        <v>6</v>
      </c>
      <c r="AD374" s="46">
        <v>36600000</v>
      </c>
      <c r="AE374" s="47">
        <f t="shared" si="26"/>
        <v>6100000</v>
      </c>
      <c r="AF374" s="48" t="s">
        <v>89</v>
      </c>
      <c r="AG374" s="49">
        <v>68</v>
      </c>
      <c r="AH374" s="44">
        <v>46029</v>
      </c>
      <c r="AI374" s="49">
        <v>306</v>
      </c>
      <c r="AJ374" s="44">
        <v>46049</v>
      </c>
      <c r="AK374" s="49" t="s">
        <v>90</v>
      </c>
      <c r="AL374" s="49" t="str">
        <f>IFERROR((VLOOKUP($AK374,[2]T_Datos!$B$3:$D$35,2,FALSE)),"Por favor diligenciar")</f>
        <v>Gestión pública local y gobierno confiable en Rafael Uribe Uribe </v>
      </c>
      <c r="AM374" s="49" t="str">
        <f>IFERROR((VLOOKUP($AK374,[2]T_Datos!$B$3:$D$35,3,FALSE)),"Por favor diligenciar")</f>
        <v>O230117459920242775 </v>
      </c>
      <c r="AN374" s="49"/>
      <c r="AO374" s="49"/>
      <c r="AP374" s="44"/>
      <c r="AQ374" s="49"/>
      <c r="AR374" s="44"/>
      <c r="AS374" s="49"/>
      <c r="AT374" s="50"/>
      <c r="AU374" s="49"/>
      <c r="AV374" s="44"/>
      <c r="AW374" s="49"/>
      <c r="AX374" s="45">
        <f t="shared" si="27"/>
        <v>6</v>
      </c>
      <c r="AY374" s="45">
        <f t="shared" si="28"/>
        <v>180</v>
      </c>
      <c r="AZ374" s="51">
        <f t="shared" si="29"/>
        <v>36600000</v>
      </c>
      <c r="BA374" s="40" t="s">
        <v>91</v>
      </c>
      <c r="BB374" s="52" t="s">
        <v>1421</v>
      </c>
      <c r="BC374" s="49" t="s">
        <v>683</v>
      </c>
      <c r="BD374" s="49" t="s">
        <v>94</v>
      </c>
      <c r="BE374" s="49" t="s">
        <v>95</v>
      </c>
      <c r="BF374" s="40" t="s">
        <v>437</v>
      </c>
      <c r="BG374" s="49"/>
      <c r="BH374" s="49"/>
      <c r="BI374" s="53" t="s">
        <v>854</v>
      </c>
      <c r="BJ374" s="54">
        <v>46134</v>
      </c>
      <c r="BK374" s="54" t="s">
        <v>99</v>
      </c>
      <c r="BL374" s="54">
        <v>46045</v>
      </c>
      <c r="BM374" s="44">
        <v>46133</v>
      </c>
      <c r="BN374" s="44">
        <v>46315</v>
      </c>
      <c r="BO374" s="55" t="s">
        <v>100</v>
      </c>
      <c r="BP374" s="56" t="s">
        <v>101</v>
      </c>
      <c r="BQ374" s="57">
        <v>20266820001253</v>
      </c>
      <c r="BR374" s="56">
        <v>1</v>
      </c>
    </row>
    <row r="375" spans="1:70" ht="51" customHeight="1" x14ac:dyDescent="0.2">
      <c r="A375">
        <v>371</v>
      </c>
      <c r="B375" s="40" t="s">
        <v>2144</v>
      </c>
      <c r="C375" s="40" t="s">
        <v>848</v>
      </c>
      <c r="D375" s="44">
        <v>46039</v>
      </c>
      <c r="E375" s="59" t="s">
        <v>849</v>
      </c>
      <c r="F375" s="40" t="s">
        <v>82</v>
      </c>
      <c r="G375" s="40" t="s">
        <v>83</v>
      </c>
      <c r="H375" s="49" t="s">
        <v>2145</v>
      </c>
      <c r="I375" s="49" t="s">
        <v>851</v>
      </c>
      <c r="J375" s="40">
        <v>145965</v>
      </c>
      <c r="K375" s="40">
        <v>69061</v>
      </c>
      <c r="L375" s="40" t="s">
        <v>2146</v>
      </c>
      <c r="M375" s="40" t="s">
        <v>87</v>
      </c>
      <c r="N375" s="62">
        <v>80129534</v>
      </c>
      <c r="O375" s="63">
        <v>8</v>
      </c>
      <c r="P375" s="40"/>
      <c r="Q375" s="40"/>
      <c r="R375" s="40"/>
      <c r="S375" s="40"/>
      <c r="T375" s="40"/>
      <c r="U375" s="40"/>
      <c r="V375" s="40"/>
      <c r="W375" s="40"/>
      <c r="X375" s="40" t="s">
        <v>853</v>
      </c>
      <c r="Y375" s="44">
        <v>46045</v>
      </c>
      <c r="Z375" s="44">
        <v>46055</v>
      </c>
      <c r="AA375" s="44">
        <v>46235</v>
      </c>
      <c r="AB375" s="40">
        <v>180</v>
      </c>
      <c r="AC375" s="45">
        <f t="shared" si="25"/>
        <v>6</v>
      </c>
      <c r="AD375" s="46">
        <v>36600000</v>
      </c>
      <c r="AE375" s="47">
        <f t="shared" si="26"/>
        <v>6100000</v>
      </c>
      <c r="AF375" s="48" t="s">
        <v>89</v>
      </c>
      <c r="AG375" s="49">
        <v>68</v>
      </c>
      <c r="AH375" s="44">
        <v>46029</v>
      </c>
      <c r="AI375" s="49">
        <v>296</v>
      </c>
      <c r="AJ375" s="44">
        <v>46049</v>
      </c>
      <c r="AK375" s="49" t="s">
        <v>90</v>
      </c>
      <c r="AL375" s="49" t="str">
        <f>IFERROR((VLOOKUP($AK375,[2]T_Datos!$B$3:$D$35,2,FALSE)),"Por favor diligenciar")</f>
        <v>Gestión pública local y gobierno confiable en Rafael Uribe Uribe </v>
      </c>
      <c r="AM375" s="49" t="str">
        <f>IFERROR((VLOOKUP($AK375,[2]T_Datos!$B$3:$D$35,3,FALSE)),"Por favor diligenciar")</f>
        <v>O230117459920242775 </v>
      </c>
      <c r="AN375" s="49"/>
      <c r="AO375" s="49"/>
      <c r="AP375" s="44"/>
      <c r="AQ375" s="49"/>
      <c r="AR375" s="44"/>
      <c r="AS375" s="49"/>
      <c r="AT375" s="50"/>
      <c r="AU375" s="49"/>
      <c r="AV375" s="44"/>
      <c r="AW375" s="49"/>
      <c r="AX375" s="45">
        <f t="shared" si="27"/>
        <v>6</v>
      </c>
      <c r="AY375" s="45">
        <f t="shared" si="28"/>
        <v>180</v>
      </c>
      <c r="AZ375" s="51">
        <f t="shared" si="29"/>
        <v>36600000</v>
      </c>
      <c r="BA375" s="40" t="s">
        <v>91</v>
      </c>
      <c r="BB375" s="52" t="s">
        <v>1421</v>
      </c>
      <c r="BC375" s="49" t="s">
        <v>683</v>
      </c>
      <c r="BD375" s="49" t="s">
        <v>94</v>
      </c>
      <c r="BE375" s="49" t="s">
        <v>95</v>
      </c>
      <c r="BF375" s="40" t="s">
        <v>437</v>
      </c>
      <c r="BG375" s="49"/>
      <c r="BH375" s="49"/>
      <c r="BI375" s="53" t="s">
        <v>854</v>
      </c>
      <c r="BJ375" s="54">
        <v>46050</v>
      </c>
      <c r="BK375" s="54" t="s">
        <v>99</v>
      </c>
      <c r="BL375" s="54">
        <v>46047</v>
      </c>
      <c r="BM375" s="44">
        <v>46055</v>
      </c>
      <c r="BN375" s="44">
        <v>46235</v>
      </c>
      <c r="BO375" s="55" t="s">
        <v>100</v>
      </c>
      <c r="BP375" s="56" t="s">
        <v>101</v>
      </c>
      <c r="BQ375" s="57">
        <v>20266820001253</v>
      </c>
      <c r="BR375" s="56">
        <v>1</v>
      </c>
    </row>
    <row r="376" spans="1:70" ht="51" customHeight="1" x14ac:dyDescent="0.2">
      <c r="A376">
        <v>372</v>
      </c>
      <c r="B376" s="40" t="s">
        <v>2147</v>
      </c>
      <c r="C376" s="40" t="s">
        <v>2148</v>
      </c>
      <c r="D376" s="44">
        <v>46043</v>
      </c>
      <c r="E376" s="59" t="s">
        <v>2149</v>
      </c>
      <c r="F376" s="49" t="s">
        <v>82</v>
      </c>
      <c r="G376" s="40" t="s">
        <v>83</v>
      </c>
      <c r="H376" s="40" t="s">
        <v>2150</v>
      </c>
      <c r="I376" s="40" t="s">
        <v>2151</v>
      </c>
      <c r="J376" s="40">
        <v>145914</v>
      </c>
      <c r="K376" s="40">
        <v>65288</v>
      </c>
      <c r="L376" s="40" t="s">
        <v>2152</v>
      </c>
      <c r="M376" s="40" t="s">
        <v>87</v>
      </c>
      <c r="N376" s="43">
        <v>334775</v>
      </c>
      <c r="O376" s="40">
        <v>3</v>
      </c>
      <c r="P376" s="40"/>
      <c r="Q376" s="40"/>
      <c r="R376" s="40"/>
      <c r="S376" s="40"/>
      <c r="T376" s="40"/>
      <c r="U376" s="40"/>
      <c r="V376" s="40"/>
      <c r="W376" s="40"/>
      <c r="X376" s="40" t="s">
        <v>2153</v>
      </c>
      <c r="Y376" s="44">
        <v>46044</v>
      </c>
      <c r="Z376" s="44">
        <v>46049</v>
      </c>
      <c r="AA376" s="44">
        <v>46247</v>
      </c>
      <c r="AB376" s="40">
        <v>180</v>
      </c>
      <c r="AC376" s="45">
        <f t="shared" si="25"/>
        <v>6</v>
      </c>
      <c r="AD376" s="46">
        <v>17856000</v>
      </c>
      <c r="AE376" s="47">
        <f t="shared" si="26"/>
        <v>2976000</v>
      </c>
      <c r="AF376" s="48" t="s">
        <v>89</v>
      </c>
      <c r="AG376" s="49">
        <v>4</v>
      </c>
      <c r="AH376" s="44">
        <v>46027</v>
      </c>
      <c r="AI376" s="49">
        <v>239</v>
      </c>
      <c r="AJ376" s="44">
        <v>46045</v>
      </c>
      <c r="AK376" s="49" t="s">
        <v>90</v>
      </c>
      <c r="AL376" s="49" t="str">
        <f>IFERROR((VLOOKUP($AK376,[2]T_Datos!$B$3:$D$35,2,FALSE)),"Por favor diligenciar")</f>
        <v>Gestión pública local y gobierno confiable en Rafael Uribe Uribe </v>
      </c>
      <c r="AM376" s="49" t="str">
        <f>IFERROR((VLOOKUP($AK376,[2]T_Datos!$B$3:$D$35,3,FALSE)),"Por favor diligenciar")</f>
        <v>O230117459920242775 </v>
      </c>
      <c r="AN376" s="49"/>
      <c r="AO376" s="49"/>
      <c r="AP376" s="44"/>
      <c r="AQ376" s="49"/>
      <c r="AR376" s="44"/>
      <c r="AS376" s="49"/>
      <c r="AT376" s="50"/>
      <c r="AU376" s="49"/>
      <c r="AV376" s="44"/>
      <c r="AW376" s="49"/>
      <c r="AX376" s="45">
        <f t="shared" si="27"/>
        <v>6</v>
      </c>
      <c r="AY376" s="45">
        <f t="shared" si="28"/>
        <v>180</v>
      </c>
      <c r="AZ376" s="51">
        <f t="shared" si="29"/>
        <v>17856000</v>
      </c>
      <c r="BA376" s="40" t="s">
        <v>129</v>
      </c>
      <c r="BB376" s="52" t="s">
        <v>447</v>
      </c>
      <c r="BC376" s="49" t="s">
        <v>2154</v>
      </c>
      <c r="BD376" s="49" t="s">
        <v>94</v>
      </c>
      <c r="BE376" s="49" t="s">
        <v>95</v>
      </c>
      <c r="BF376" s="40" t="s">
        <v>1183</v>
      </c>
      <c r="BG376" s="49" t="s">
        <v>2155</v>
      </c>
      <c r="BH376" s="49">
        <v>18</v>
      </c>
      <c r="BI376" s="53" t="s">
        <v>2156</v>
      </c>
      <c r="BJ376" s="54">
        <v>46048</v>
      </c>
      <c r="BK376" s="54" t="s">
        <v>500</v>
      </c>
      <c r="BL376" s="54">
        <v>46048</v>
      </c>
      <c r="BM376" s="44">
        <v>46049</v>
      </c>
      <c r="BN376" s="78">
        <v>46229</v>
      </c>
      <c r="BO376" s="55" t="s">
        <v>362</v>
      </c>
      <c r="BP376" s="56" t="s">
        <v>101</v>
      </c>
      <c r="BQ376" s="57">
        <v>20266820001183</v>
      </c>
      <c r="BR376" s="56">
        <v>4</v>
      </c>
    </row>
    <row r="377" spans="1:70" ht="51" customHeight="1" x14ac:dyDescent="0.2">
      <c r="A377" s="107">
        <v>373</v>
      </c>
      <c r="B377" s="40" t="s">
        <v>2157</v>
      </c>
      <c r="C377" s="40" t="s">
        <v>2158</v>
      </c>
      <c r="D377" s="44">
        <v>46043</v>
      </c>
      <c r="E377" s="59" t="s">
        <v>2159</v>
      </c>
      <c r="F377" s="49" t="s">
        <v>82</v>
      </c>
      <c r="G377" s="40" t="s">
        <v>83</v>
      </c>
      <c r="H377" s="40" t="s">
        <v>2160</v>
      </c>
      <c r="I377" s="40" t="s">
        <v>2161</v>
      </c>
      <c r="J377" s="40">
        <v>145591</v>
      </c>
      <c r="K377" s="40">
        <v>70254</v>
      </c>
      <c r="L377" s="40" t="s">
        <v>2162</v>
      </c>
      <c r="M377" s="40" t="s">
        <v>87</v>
      </c>
      <c r="N377" s="43">
        <v>79963899</v>
      </c>
      <c r="O377" s="40">
        <v>3</v>
      </c>
      <c r="P377" s="40"/>
      <c r="Q377" s="40"/>
      <c r="R377" s="40"/>
      <c r="S377" s="40"/>
      <c r="T377" s="40"/>
      <c r="U377" s="40"/>
      <c r="V377" s="40"/>
      <c r="W377" s="40"/>
      <c r="X377" s="40" t="s">
        <v>2163</v>
      </c>
      <c r="Y377" s="44">
        <v>46044</v>
      </c>
      <c r="Z377" s="44">
        <v>46051</v>
      </c>
      <c r="AA377" s="44">
        <v>46231</v>
      </c>
      <c r="AB377" s="40">
        <v>180</v>
      </c>
      <c r="AC377" s="45">
        <f t="shared" si="25"/>
        <v>6</v>
      </c>
      <c r="AD377" s="46">
        <v>36600000</v>
      </c>
      <c r="AE377" s="47">
        <f t="shared" si="26"/>
        <v>6100000</v>
      </c>
      <c r="AF377" s="48" t="s">
        <v>89</v>
      </c>
      <c r="AG377" s="49">
        <v>817</v>
      </c>
      <c r="AH377" s="44">
        <v>46039</v>
      </c>
      <c r="AI377" s="49">
        <v>708</v>
      </c>
      <c r="AJ377" s="44">
        <v>46050</v>
      </c>
      <c r="AK377" s="49" t="s">
        <v>90</v>
      </c>
      <c r="AL377" s="49" t="str">
        <f>IFERROR((VLOOKUP($AK377,[2]T_Datos!$B$3:$D$35,2,FALSE)),"Por favor diligenciar")</f>
        <v>Gestión pública local y gobierno confiable en Rafael Uribe Uribe </v>
      </c>
      <c r="AM377" s="49" t="str">
        <f>IFERROR((VLOOKUP($AK377,[2]T_Datos!$B$3:$D$35,3,FALSE)),"Por favor diligenciar")</f>
        <v>O230117459920242775 </v>
      </c>
      <c r="AN377" s="49"/>
      <c r="AO377" s="49"/>
      <c r="AP377" s="44"/>
      <c r="AQ377" s="49"/>
      <c r="AR377" s="44"/>
      <c r="AS377" s="49"/>
      <c r="AT377" s="50"/>
      <c r="AU377" s="49"/>
      <c r="AV377" s="44"/>
      <c r="AW377" s="49"/>
      <c r="AX377" s="45">
        <f t="shared" si="27"/>
        <v>6</v>
      </c>
      <c r="AY377" s="45">
        <f t="shared" si="28"/>
        <v>180</v>
      </c>
      <c r="AZ377" s="51">
        <f t="shared" si="29"/>
        <v>36600000</v>
      </c>
      <c r="BA377" s="40" t="s">
        <v>91</v>
      </c>
      <c r="BB377" s="52" t="s">
        <v>1900</v>
      </c>
      <c r="BC377" s="49" t="s">
        <v>994</v>
      </c>
      <c r="BD377" s="49" t="s">
        <v>94</v>
      </c>
      <c r="BE377" s="49" t="s">
        <v>95</v>
      </c>
      <c r="BF377" s="40" t="s">
        <v>1641</v>
      </c>
      <c r="BG377" s="44" t="s">
        <v>2061</v>
      </c>
      <c r="BH377" s="49"/>
      <c r="BI377" s="53" t="s">
        <v>2164</v>
      </c>
      <c r="BJ377" s="54">
        <v>46050</v>
      </c>
      <c r="BK377" s="54" t="s">
        <v>99</v>
      </c>
      <c r="BL377" s="54">
        <v>46046</v>
      </c>
      <c r="BM377" s="44">
        <v>46051</v>
      </c>
      <c r="BN377" s="44">
        <v>46231</v>
      </c>
      <c r="BO377" s="55" t="s">
        <v>100</v>
      </c>
      <c r="BP377" s="56" t="s">
        <v>101</v>
      </c>
      <c r="BQ377" s="57">
        <v>20266820002353</v>
      </c>
      <c r="BR377" s="56">
        <v>1</v>
      </c>
    </row>
    <row r="378" spans="1:70" ht="51" customHeight="1" x14ac:dyDescent="0.2">
      <c r="A378">
        <v>374</v>
      </c>
      <c r="B378" s="40" t="s">
        <v>2165</v>
      </c>
      <c r="C378" s="40" t="s">
        <v>2158</v>
      </c>
      <c r="D378" s="44">
        <v>46043</v>
      </c>
      <c r="E378" s="59" t="s">
        <v>2159</v>
      </c>
      <c r="F378" s="49" t="s">
        <v>82</v>
      </c>
      <c r="G378" s="40" t="s">
        <v>83</v>
      </c>
      <c r="H378" s="40" t="s">
        <v>2166</v>
      </c>
      <c r="I378" s="40" t="s">
        <v>2161</v>
      </c>
      <c r="J378" s="40">
        <v>145591</v>
      </c>
      <c r="K378" s="40">
        <v>70254</v>
      </c>
      <c r="L378" s="40" t="s">
        <v>2167</v>
      </c>
      <c r="M378" s="40" t="s">
        <v>87</v>
      </c>
      <c r="N378" s="43">
        <v>79693527</v>
      </c>
      <c r="O378" s="40">
        <v>1</v>
      </c>
      <c r="P378" s="40"/>
      <c r="Q378" s="40"/>
      <c r="R378" s="40"/>
      <c r="S378" s="40"/>
      <c r="T378" s="40"/>
      <c r="U378" s="40"/>
      <c r="V378" s="40"/>
      <c r="W378" s="40"/>
      <c r="X378" s="40" t="s">
        <v>2163</v>
      </c>
      <c r="Y378" s="44">
        <v>46045</v>
      </c>
      <c r="Z378" s="44">
        <v>46056</v>
      </c>
      <c r="AA378" s="44">
        <v>46236</v>
      </c>
      <c r="AB378" s="40">
        <v>180</v>
      </c>
      <c r="AC378" s="45">
        <f t="shared" si="25"/>
        <v>6</v>
      </c>
      <c r="AD378" s="46">
        <v>36600000</v>
      </c>
      <c r="AE378" s="47">
        <f t="shared" si="26"/>
        <v>6100000</v>
      </c>
      <c r="AF378" s="48" t="s">
        <v>89</v>
      </c>
      <c r="AG378" s="49">
        <v>817</v>
      </c>
      <c r="AH378" s="44">
        <v>46039</v>
      </c>
      <c r="AI378" s="49">
        <v>758</v>
      </c>
      <c r="AJ378" s="44">
        <v>46052</v>
      </c>
      <c r="AK378" s="49" t="s">
        <v>90</v>
      </c>
      <c r="AL378" s="49" t="str">
        <f>IFERROR((VLOOKUP($AK378,[2]T_Datos!$B$3:$D$35,2,FALSE)),"Por favor diligenciar")</f>
        <v>Gestión pública local y gobierno confiable en Rafael Uribe Uribe </v>
      </c>
      <c r="AM378" s="49" t="str">
        <f>IFERROR((VLOOKUP($AK378,[2]T_Datos!$B$3:$D$35,3,FALSE)),"Por favor diligenciar")</f>
        <v>O230117459920242775 </v>
      </c>
      <c r="AN378" s="49"/>
      <c r="AO378" s="49"/>
      <c r="AP378" s="44"/>
      <c r="AQ378" s="49"/>
      <c r="AR378" s="44"/>
      <c r="AS378" s="49"/>
      <c r="AT378" s="50"/>
      <c r="AU378" s="49"/>
      <c r="AV378" s="44"/>
      <c r="AW378" s="49"/>
      <c r="AX378" s="45">
        <f t="shared" si="27"/>
        <v>6</v>
      </c>
      <c r="AY378" s="45">
        <f t="shared" si="28"/>
        <v>180</v>
      </c>
      <c r="AZ378" s="51">
        <f t="shared" si="29"/>
        <v>36600000</v>
      </c>
      <c r="BA378" s="40" t="s">
        <v>91</v>
      </c>
      <c r="BB378" s="52" t="s">
        <v>1900</v>
      </c>
      <c r="BC378" s="49" t="s">
        <v>994</v>
      </c>
      <c r="BD378" s="49" t="s">
        <v>94</v>
      </c>
      <c r="BE378" s="49" t="s">
        <v>95</v>
      </c>
      <c r="BF378" s="40" t="s">
        <v>1641</v>
      </c>
      <c r="BG378" s="44" t="s">
        <v>2061</v>
      </c>
      <c r="BH378" s="49"/>
      <c r="BI378" s="53" t="s">
        <v>2168</v>
      </c>
      <c r="BJ378" s="54">
        <v>46055</v>
      </c>
      <c r="BK378" s="54" t="s">
        <v>99</v>
      </c>
      <c r="BL378" s="54">
        <v>46048</v>
      </c>
      <c r="BM378" s="44">
        <v>46056</v>
      </c>
      <c r="BN378" s="44">
        <v>46236</v>
      </c>
      <c r="BO378" s="55" t="s">
        <v>100</v>
      </c>
      <c r="BP378" s="56" t="s">
        <v>101</v>
      </c>
      <c r="BQ378" s="57">
        <v>20266820002353</v>
      </c>
      <c r="BR378" s="56">
        <v>1</v>
      </c>
    </row>
    <row r="379" spans="1:70" ht="51" customHeight="1" x14ac:dyDescent="0.2">
      <c r="A379">
        <v>375</v>
      </c>
      <c r="B379" s="40" t="s">
        <v>2169</v>
      </c>
      <c r="C379" s="40" t="s">
        <v>1754</v>
      </c>
      <c r="D379" s="44">
        <v>46042</v>
      </c>
      <c r="E379" s="59" t="s">
        <v>1755</v>
      </c>
      <c r="F379" s="40" t="s">
        <v>82</v>
      </c>
      <c r="G379" s="40" t="s">
        <v>83</v>
      </c>
      <c r="H379" s="49" t="s">
        <v>2170</v>
      </c>
      <c r="I379" s="40" t="s">
        <v>1757</v>
      </c>
      <c r="J379" s="40">
        <v>145874</v>
      </c>
      <c r="K379" s="40">
        <v>65317</v>
      </c>
      <c r="L379" s="40" t="s">
        <v>2171</v>
      </c>
      <c r="M379" s="40" t="s">
        <v>87</v>
      </c>
      <c r="N379" s="43">
        <v>80265981</v>
      </c>
      <c r="O379" s="40">
        <v>9</v>
      </c>
      <c r="P379" s="40"/>
      <c r="Q379" s="40"/>
      <c r="R379" s="40"/>
      <c r="S379" s="40"/>
      <c r="T379" s="40"/>
      <c r="U379" s="40"/>
      <c r="V379" s="40"/>
      <c r="W379" s="40"/>
      <c r="X379" s="40" t="s">
        <v>1759</v>
      </c>
      <c r="Y379" s="44">
        <v>46044</v>
      </c>
      <c r="Z379" s="44">
        <v>46055</v>
      </c>
      <c r="AA379" s="44">
        <v>46235</v>
      </c>
      <c r="AB379" s="40">
        <v>180</v>
      </c>
      <c r="AC379" s="45">
        <f t="shared" si="25"/>
        <v>6</v>
      </c>
      <c r="AD379" s="46">
        <v>17856000</v>
      </c>
      <c r="AE379" s="47">
        <f t="shared" si="26"/>
        <v>2976000</v>
      </c>
      <c r="AF379" s="48" t="s">
        <v>89</v>
      </c>
      <c r="AG379" s="49">
        <v>115</v>
      </c>
      <c r="AH379" s="44">
        <v>46029</v>
      </c>
      <c r="AI379" s="49">
        <v>315</v>
      </c>
      <c r="AJ379" s="44">
        <v>46048</v>
      </c>
      <c r="AK379" s="49" t="s">
        <v>1248</v>
      </c>
      <c r="AL379" s="49" t="str">
        <f>IFERROR((VLOOKUP($AK379,[2]T_Datos!$B$3:$D$35,2,FALSE)),"Por favor diligenciar")</f>
        <v>Rafael Uribe Uribe mejora la movidlidad local </v>
      </c>
      <c r="AM379" s="49" t="str">
        <f>IFERROR((VLOOKUP($AK379,[2]T_Datos!$B$3:$D$35,3,FALSE)),"Por favor diligenciar")</f>
        <v>O230117459920242737 </v>
      </c>
      <c r="AN379" s="49"/>
      <c r="AO379" s="49"/>
      <c r="AP379" s="44"/>
      <c r="AQ379" s="49"/>
      <c r="AR379" s="44"/>
      <c r="AS379" s="49"/>
      <c r="AT379" s="50"/>
      <c r="AU379" s="49"/>
      <c r="AV379" s="44"/>
      <c r="AW379" s="49"/>
      <c r="AX379" s="45">
        <f t="shared" si="27"/>
        <v>6</v>
      </c>
      <c r="AY379" s="45">
        <f t="shared" si="28"/>
        <v>180</v>
      </c>
      <c r="AZ379" s="51">
        <f t="shared" si="29"/>
        <v>17856000</v>
      </c>
      <c r="BA379" s="40" t="s">
        <v>129</v>
      </c>
      <c r="BB379" s="52" t="s">
        <v>447</v>
      </c>
      <c r="BC379" s="49" t="s">
        <v>1760</v>
      </c>
      <c r="BD379" s="49" t="s">
        <v>94</v>
      </c>
      <c r="BE379" s="49" t="s">
        <v>95</v>
      </c>
      <c r="BF379" s="40" t="s">
        <v>437</v>
      </c>
      <c r="BG379" s="49"/>
      <c r="BH379" s="49"/>
      <c r="BI379" s="53" t="s">
        <v>1761</v>
      </c>
      <c r="BJ379" s="54">
        <v>46048</v>
      </c>
      <c r="BK379" s="54" t="s">
        <v>416</v>
      </c>
      <c r="BL379" s="54">
        <v>46045</v>
      </c>
      <c r="BM379" s="44">
        <v>46055</v>
      </c>
      <c r="BN379" s="44">
        <v>46235</v>
      </c>
      <c r="BO379" s="55" t="s">
        <v>362</v>
      </c>
      <c r="BP379" s="56" t="s">
        <v>101</v>
      </c>
      <c r="BQ379" s="57">
        <v>20266820001183</v>
      </c>
      <c r="BR379" s="56">
        <v>5</v>
      </c>
    </row>
    <row r="380" spans="1:70" ht="51" customHeight="1" x14ac:dyDescent="0.2">
      <c r="A380" s="107">
        <v>376</v>
      </c>
      <c r="B380" s="40" t="s">
        <v>2172</v>
      </c>
      <c r="C380" s="40" t="s">
        <v>2173</v>
      </c>
      <c r="D380" s="44">
        <v>46044</v>
      </c>
      <c r="E380" s="59" t="s">
        <v>2174</v>
      </c>
      <c r="F380" s="49" t="s">
        <v>82</v>
      </c>
      <c r="G380" s="40" t="s">
        <v>83</v>
      </c>
      <c r="H380" s="49" t="s">
        <v>2175</v>
      </c>
      <c r="I380" s="40" t="s">
        <v>2176</v>
      </c>
      <c r="J380" s="40">
        <v>145877</v>
      </c>
      <c r="K380" s="40">
        <v>65315</v>
      </c>
      <c r="L380" s="40" t="s">
        <v>2177</v>
      </c>
      <c r="M380" s="40" t="s">
        <v>87</v>
      </c>
      <c r="N380" s="43">
        <v>11811270</v>
      </c>
      <c r="O380" s="40">
        <v>2</v>
      </c>
      <c r="P380" s="40"/>
      <c r="Q380" s="40"/>
      <c r="R380" s="40"/>
      <c r="S380" s="40"/>
      <c r="T380" s="40" t="s">
        <v>2178</v>
      </c>
      <c r="U380" s="40" t="s">
        <v>2179</v>
      </c>
      <c r="V380" s="60">
        <v>79986643</v>
      </c>
      <c r="W380" s="41">
        <v>46051</v>
      </c>
      <c r="X380" s="40" t="s">
        <v>2180</v>
      </c>
      <c r="Y380" s="44">
        <v>46044</v>
      </c>
      <c r="Z380" s="44">
        <v>46051</v>
      </c>
      <c r="AA380" s="44">
        <v>46231</v>
      </c>
      <c r="AB380" s="40">
        <v>180</v>
      </c>
      <c r="AC380" s="45">
        <f t="shared" si="25"/>
        <v>6</v>
      </c>
      <c r="AD380" s="46">
        <v>36600000</v>
      </c>
      <c r="AE380" s="47">
        <f t="shared" si="26"/>
        <v>6100000</v>
      </c>
      <c r="AF380" s="48" t="s">
        <v>89</v>
      </c>
      <c r="AG380" s="49">
        <v>73</v>
      </c>
      <c r="AH380" s="44">
        <v>46028</v>
      </c>
      <c r="AI380" s="49">
        <v>795</v>
      </c>
      <c r="AJ380" s="44">
        <v>46051</v>
      </c>
      <c r="AK380" s="49" t="s">
        <v>90</v>
      </c>
      <c r="AL380" s="49" t="str">
        <f>IFERROR((VLOOKUP($AK380,[2]T_Datos!$B$3:$D$35,2,FALSE)),"Por favor diligenciar")</f>
        <v>Gestión pública local y gobierno confiable en Rafael Uribe Uribe </v>
      </c>
      <c r="AM380" s="49" t="str">
        <f>IFERROR((VLOOKUP($AK380,[2]T_Datos!$B$3:$D$35,3,FALSE)),"Por favor diligenciar")</f>
        <v>O230117459920242775 </v>
      </c>
      <c r="AN380" s="49"/>
      <c r="AO380" s="49"/>
      <c r="AP380" s="44"/>
      <c r="AQ380" s="49"/>
      <c r="AR380" s="44"/>
      <c r="AS380" s="49"/>
      <c r="AT380" s="50"/>
      <c r="AU380" s="49"/>
      <c r="AV380" s="44"/>
      <c r="AW380" s="49"/>
      <c r="AX380" s="45">
        <f t="shared" si="27"/>
        <v>6</v>
      </c>
      <c r="AY380" s="45">
        <f t="shared" si="28"/>
        <v>180</v>
      </c>
      <c r="AZ380" s="51">
        <f t="shared" si="29"/>
        <v>36600000</v>
      </c>
      <c r="BA380" s="40" t="s">
        <v>91</v>
      </c>
      <c r="BB380" s="52" t="s">
        <v>143</v>
      </c>
      <c r="BC380" s="49" t="s">
        <v>449</v>
      </c>
      <c r="BD380" s="49" t="s">
        <v>94</v>
      </c>
      <c r="BE380" s="49" t="s">
        <v>95</v>
      </c>
      <c r="BF380" s="40" t="s">
        <v>450</v>
      </c>
      <c r="BG380" s="49"/>
      <c r="BH380" s="49"/>
      <c r="BI380" s="53" t="s">
        <v>2181</v>
      </c>
      <c r="BJ380" s="54">
        <v>46021</v>
      </c>
      <c r="BK380" s="54" t="s">
        <v>99</v>
      </c>
      <c r="BL380" s="54">
        <v>46045</v>
      </c>
      <c r="BM380" s="44">
        <v>46051</v>
      </c>
      <c r="BN380" s="44">
        <v>46231</v>
      </c>
      <c r="BO380" s="55" t="s">
        <v>100</v>
      </c>
      <c r="BP380" s="56" t="s">
        <v>101</v>
      </c>
      <c r="BQ380" s="57">
        <v>20266820001113</v>
      </c>
      <c r="BR380" s="56">
        <v>1</v>
      </c>
    </row>
    <row r="381" spans="1:70" ht="51" customHeight="1" x14ac:dyDescent="0.2">
      <c r="A381">
        <v>377</v>
      </c>
      <c r="B381" s="40" t="s">
        <v>2182</v>
      </c>
      <c r="C381" s="40" t="s">
        <v>1796</v>
      </c>
      <c r="D381" s="41">
        <v>46041</v>
      </c>
      <c r="E381" s="42" t="s">
        <v>1797</v>
      </c>
      <c r="F381" s="40" t="s">
        <v>82</v>
      </c>
      <c r="G381" s="40" t="s">
        <v>83</v>
      </c>
      <c r="H381" s="49" t="s">
        <v>2183</v>
      </c>
      <c r="I381" s="40" t="s">
        <v>1799</v>
      </c>
      <c r="J381" s="40">
        <v>145991</v>
      </c>
      <c r="K381" s="40">
        <v>68370</v>
      </c>
      <c r="L381" s="40" t="s">
        <v>2184</v>
      </c>
      <c r="M381" s="40" t="s">
        <v>87</v>
      </c>
      <c r="N381" s="43">
        <v>80115834</v>
      </c>
      <c r="O381" s="40">
        <v>1</v>
      </c>
      <c r="P381" s="40"/>
      <c r="Q381" s="40"/>
      <c r="R381" s="40"/>
      <c r="S381" s="40"/>
      <c r="T381" s="40"/>
      <c r="U381" s="40"/>
      <c r="V381" s="40"/>
      <c r="W381" s="40"/>
      <c r="X381" s="40" t="s">
        <v>1801</v>
      </c>
      <c r="Y381" s="44">
        <v>46046</v>
      </c>
      <c r="Z381" s="44">
        <v>46090</v>
      </c>
      <c r="AA381" s="44">
        <v>46273</v>
      </c>
      <c r="AB381" s="40">
        <v>180</v>
      </c>
      <c r="AC381" s="45">
        <f t="shared" si="25"/>
        <v>6</v>
      </c>
      <c r="AD381" s="46">
        <v>18600000</v>
      </c>
      <c r="AE381" s="47">
        <f t="shared" si="26"/>
        <v>3100000</v>
      </c>
      <c r="AF381" s="48" t="s">
        <v>89</v>
      </c>
      <c r="AG381" s="49">
        <v>174</v>
      </c>
      <c r="AH381" s="44">
        <v>46030</v>
      </c>
      <c r="AI381" s="49">
        <v>1070</v>
      </c>
      <c r="AJ381" s="44">
        <v>46056</v>
      </c>
      <c r="AK381" s="49" t="s">
        <v>1529</v>
      </c>
      <c r="AL381" s="49" t="str">
        <f>IFERROR((VLOOKUP($AK381,[2]T_Datos!$B$3:$D$35,2,FALSE)),"Por favor diligenciar")</f>
        <v>Rafael Uribe Uribe deportiva, recreativa y con bienestar </v>
      </c>
      <c r="AM381" s="49" t="str">
        <f>IFERROR((VLOOKUP($AK381,[2]T_Datos!$B$3:$D$35,3,FALSE)),"Por favor diligenciar")</f>
        <v>O230117459920242795 </v>
      </c>
      <c r="AN381" s="49"/>
      <c r="AO381" s="49"/>
      <c r="AP381" s="44"/>
      <c r="AQ381" s="49"/>
      <c r="AR381" s="44"/>
      <c r="AS381" s="49"/>
      <c r="AT381" s="50"/>
      <c r="AU381" s="49"/>
      <c r="AV381" s="44"/>
      <c r="AW381" s="49"/>
      <c r="AX381" s="45">
        <f t="shared" si="27"/>
        <v>6</v>
      </c>
      <c r="AY381" s="45">
        <f t="shared" si="28"/>
        <v>180</v>
      </c>
      <c r="AZ381" s="51">
        <f t="shared" si="29"/>
        <v>18600000</v>
      </c>
      <c r="BA381" s="40" t="s">
        <v>129</v>
      </c>
      <c r="BB381" s="52" t="s">
        <v>1690</v>
      </c>
      <c r="BC381" s="49" t="s">
        <v>1802</v>
      </c>
      <c r="BD381" s="49" t="s">
        <v>94</v>
      </c>
      <c r="BE381" s="49" t="s">
        <v>95</v>
      </c>
      <c r="BF381" s="40" t="s">
        <v>1692</v>
      </c>
      <c r="BG381" s="49"/>
      <c r="BH381" s="49"/>
      <c r="BI381" s="53" t="s">
        <v>1803</v>
      </c>
      <c r="BJ381" s="54">
        <v>46087</v>
      </c>
      <c r="BK381" s="54" t="s">
        <v>416</v>
      </c>
      <c r="BL381" s="54">
        <v>46087</v>
      </c>
      <c r="BM381" s="44">
        <v>46090</v>
      </c>
      <c r="BN381" s="44">
        <v>46273</v>
      </c>
      <c r="BO381" s="55" t="s">
        <v>131</v>
      </c>
      <c r="BP381" s="56" t="s">
        <v>101</v>
      </c>
      <c r="BQ381" s="57">
        <v>20266820001093</v>
      </c>
      <c r="BR381" s="56">
        <v>5</v>
      </c>
    </row>
    <row r="382" spans="1:70" ht="51" customHeight="1" x14ac:dyDescent="0.2">
      <c r="A382">
        <v>378</v>
      </c>
      <c r="B382" s="40" t="s">
        <v>2185</v>
      </c>
      <c r="C382" s="40" t="s">
        <v>2186</v>
      </c>
      <c r="D382" s="44">
        <v>46044</v>
      </c>
      <c r="E382" s="59" t="s">
        <v>2187</v>
      </c>
      <c r="F382" s="49" t="s">
        <v>82</v>
      </c>
      <c r="G382" s="40" t="s">
        <v>83</v>
      </c>
      <c r="H382" s="40" t="s">
        <v>2188</v>
      </c>
      <c r="I382" s="40" t="s">
        <v>2189</v>
      </c>
      <c r="J382" s="40">
        <v>145876</v>
      </c>
      <c r="K382" s="40">
        <v>65316</v>
      </c>
      <c r="L382" s="40" t="s">
        <v>2190</v>
      </c>
      <c r="M382" s="40" t="s">
        <v>87</v>
      </c>
      <c r="N382" s="43">
        <v>53168170</v>
      </c>
      <c r="O382" s="40">
        <v>9</v>
      </c>
      <c r="P382" s="40"/>
      <c r="Q382" s="40"/>
      <c r="R382" s="40"/>
      <c r="S382" s="40"/>
      <c r="T382" s="40"/>
      <c r="U382" s="40"/>
      <c r="V382" s="40"/>
      <c r="W382" s="40"/>
      <c r="X382" s="40" t="s">
        <v>2191</v>
      </c>
      <c r="Y382" s="44">
        <v>46045</v>
      </c>
      <c r="Z382" s="44">
        <v>46057</v>
      </c>
      <c r="AA382" s="44">
        <v>46237</v>
      </c>
      <c r="AB382" s="40">
        <v>180</v>
      </c>
      <c r="AC382" s="45">
        <f t="shared" si="25"/>
        <v>6</v>
      </c>
      <c r="AD382" s="46">
        <v>36600000</v>
      </c>
      <c r="AE382" s="47">
        <f t="shared" si="26"/>
        <v>6100000</v>
      </c>
      <c r="AF382" s="48" t="s">
        <v>89</v>
      </c>
      <c r="AG382" s="49">
        <v>94</v>
      </c>
      <c r="AH382" s="44">
        <v>46028</v>
      </c>
      <c r="AI382" s="49">
        <v>792</v>
      </c>
      <c r="AJ382" s="44">
        <v>46055</v>
      </c>
      <c r="AK382" s="49" t="s">
        <v>90</v>
      </c>
      <c r="AL382" s="49" t="str">
        <f>IFERROR((VLOOKUP($AK382,[2]T_Datos!$B$3:$D$35,2,FALSE)),"Por favor diligenciar")</f>
        <v>Gestión pública local y gobierno confiable en Rafael Uribe Uribe </v>
      </c>
      <c r="AM382" s="49" t="str">
        <f>IFERROR((VLOOKUP($AK382,[2]T_Datos!$B$3:$D$35,3,FALSE)),"Por favor diligenciar")</f>
        <v>O230117459920242775 </v>
      </c>
      <c r="AN382" s="49"/>
      <c r="AO382" s="49"/>
      <c r="AP382" s="44"/>
      <c r="AQ382" s="49"/>
      <c r="AR382" s="44"/>
      <c r="AS382" s="49"/>
      <c r="AT382" s="50"/>
      <c r="AU382" s="49"/>
      <c r="AV382" s="44"/>
      <c r="AW382" s="49"/>
      <c r="AX382" s="45">
        <f t="shared" si="27"/>
        <v>6</v>
      </c>
      <c r="AY382" s="45">
        <f t="shared" si="28"/>
        <v>180</v>
      </c>
      <c r="AZ382" s="51">
        <f t="shared" si="29"/>
        <v>36600000</v>
      </c>
      <c r="BA382" s="40" t="s">
        <v>91</v>
      </c>
      <c r="BB382" s="52" t="s">
        <v>152</v>
      </c>
      <c r="BC382" s="49" t="s">
        <v>1346</v>
      </c>
      <c r="BD382" s="49" t="s">
        <v>94</v>
      </c>
      <c r="BE382" s="49" t="s">
        <v>95</v>
      </c>
      <c r="BF382" s="40" t="s">
        <v>450</v>
      </c>
      <c r="BG382" s="49"/>
      <c r="BH382" s="49"/>
      <c r="BI382" s="53" t="s">
        <v>2192</v>
      </c>
      <c r="BJ382" s="54">
        <v>46050</v>
      </c>
      <c r="BK382" s="54" t="s">
        <v>99</v>
      </c>
      <c r="BL382" s="54">
        <v>46049</v>
      </c>
      <c r="BM382" s="44">
        <v>46057</v>
      </c>
      <c r="BN382" s="44">
        <v>46237</v>
      </c>
      <c r="BO382" s="55" t="s">
        <v>100</v>
      </c>
      <c r="BP382" s="56" t="s">
        <v>101</v>
      </c>
      <c r="BQ382" s="57">
        <v>20266820001073</v>
      </c>
      <c r="BR382" s="56">
        <v>1</v>
      </c>
    </row>
    <row r="383" spans="1:70" ht="51" customHeight="1" x14ac:dyDescent="0.2">
      <c r="A383" s="107">
        <v>379</v>
      </c>
      <c r="B383" s="40" t="s">
        <v>2193</v>
      </c>
      <c r="C383" s="40" t="s">
        <v>2194</v>
      </c>
      <c r="D383" s="41">
        <v>46042</v>
      </c>
      <c r="E383" s="42" t="s">
        <v>2195</v>
      </c>
      <c r="F383" s="40" t="s">
        <v>82</v>
      </c>
      <c r="G383" s="40" t="s">
        <v>83</v>
      </c>
      <c r="H383" s="49" t="s">
        <v>2196</v>
      </c>
      <c r="I383" s="40" t="s">
        <v>2197</v>
      </c>
      <c r="J383" s="40">
        <v>145885</v>
      </c>
      <c r="K383" s="40">
        <v>65305</v>
      </c>
      <c r="L383" s="40" t="s">
        <v>2198</v>
      </c>
      <c r="M383" s="40" t="s">
        <v>87</v>
      </c>
      <c r="N383" s="43">
        <v>1144045269</v>
      </c>
      <c r="O383" s="40">
        <v>1</v>
      </c>
      <c r="P383" s="40"/>
      <c r="Q383" s="40"/>
      <c r="R383" s="40"/>
      <c r="S383" s="40"/>
      <c r="T383" s="40"/>
      <c r="U383" s="40"/>
      <c r="V383" s="40"/>
      <c r="W383" s="40"/>
      <c r="X383" s="40" t="s">
        <v>2199</v>
      </c>
      <c r="Y383" s="44">
        <v>46050</v>
      </c>
      <c r="Z383" s="44">
        <v>46065</v>
      </c>
      <c r="AA383" s="44">
        <v>46245</v>
      </c>
      <c r="AB383" s="40">
        <v>180</v>
      </c>
      <c r="AC383" s="45">
        <f t="shared" si="25"/>
        <v>6</v>
      </c>
      <c r="AD383" s="46">
        <v>42240000</v>
      </c>
      <c r="AE383" s="47">
        <f t="shared" si="26"/>
        <v>7040000</v>
      </c>
      <c r="AF383" s="48" t="s">
        <v>89</v>
      </c>
      <c r="AG383" s="49">
        <v>78</v>
      </c>
      <c r="AH383" s="44">
        <v>46028</v>
      </c>
      <c r="AI383" s="49">
        <v>1116</v>
      </c>
      <c r="AJ383" s="44">
        <v>46058</v>
      </c>
      <c r="AK383" s="49" t="s">
        <v>90</v>
      </c>
      <c r="AL383" s="49" t="str">
        <f>IFERROR((VLOOKUP($AK383,[2]T_Datos!$B$3:$D$35,2,FALSE)),"Por favor diligenciar")</f>
        <v>Gestión pública local y gobierno confiable en Rafael Uribe Uribe </v>
      </c>
      <c r="AM383" s="49" t="str">
        <f>IFERROR((VLOOKUP($AK383,[2]T_Datos!$B$3:$D$35,3,FALSE)),"Por favor diligenciar")</f>
        <v>O230117459920242775 </v>
      </c>
      <c r="AN383" s="49"/>
      <c r="AO383" s="49"/>
      <c r="AP383" s="44"/>
      <c r="AQ383" s="49"/>
      <c r="AR383" s="44"/>
      <c r="AS383" s="49"/>
      <c r="AT383" s="50"/>
      <c r="AU383" s="49"/>
      <c r="AV383" s="44"/>
      <c r="AW383" s="49"/>
      <c r="AX383" s="45">
        <f t="shared" si="27"/>
        <v>6</v>
      </c>
      <c r="AY383" s="45">
        <f t="shared" si="28"/>
        <v>180</v>
      </c>
      <c r="AZ383" s="51">
        <f t="shared" si="29"/>
        <v>42240000</v>
      </c>
      <c r="BA383" s="40" t="s">
        <v>91</v>
      </c>
      <c r="BB383" s="52" t="s">
        <v>152</v>
      </c>
      <c r="BC383" s="49" t="s">
        <v>1346</v>
      </c>
      <c r="BD383" s="49" t="s">
        <v>94</v>
      </c>
      <c r="BE383" s="49" t="s">
        <v>95</v>
      </c>
      <c r="BF383" s="40" t="s">
        <v>450</v>
      </c>
      <c r="BG383" s="49"/>
      <c r="BH383" s="49"/>
      <c r="BI383" s="53" t="s">
        <v>2200</v>
      </c>
      <c r="BJ383" s="54">
        <v>46055</v>
      </c>
      <c r="BK383" s="54" t="s">
        <v>99</v>
      </c>
      <c r="BL383" s="54">
        <v>46051</v>
      </c>
      <c r="BM383" s="44">
        <v>46065</v>
      </c>
      <c r="BN383" s="44">
        <v>46245</v>
      </c>
      <c r="BO383" s="55" t="s">
        <v>100</v>
      </c>
      <c r="BP383" s="56" t="s">
        <v>101</v>
      </c>
      <c r="BQ383" s="57">
        <v>20266820001073</v>
      </c>
      <c r="BR383" s="56">
        <v>1</v>
      </c>
    </row>
    <row r="384" spans="1:70" ht="51" customHeight="1" x14ac:dyDescent="0.2">
      <c r="A384">
        <v>380</v>
      </c>
      <c r="B384" s="40" t="s">
        <v>2201</v>
      </c>
      <c r="C384" s="40" t="s">
        <v>2202</v>
      </c>
      <c r="D384" s="44">
        <v>46044</v>
      </c>
      <c r="E384" s="59" t="s">
        <v>2203</v>
      </c>
      <c r="F384" s="49" t="s">
        <v>82</v>
      </c>
      <c r="G384" s="40" t="s">
        <v>83</v>
      </c>
      <c r="H384" s="40" t="s">
        <v>2204</v>
      </c>
      <c r="I384" s="40" t="s">
        <v>2205</v>
      </c>
      <c r="J384" s="40">
        <v>15485</v>
      </c>
      <c r="K384" s="40">
        <v>70260</v>
      </c>
      <c r="L384" s="40" t="s">
        <v>2206</v>
      </c>
      <c r="M384" s="40" t="s">
        <v>87</v>
      </c>
      <c r="N384" s="43">
        <v>1015441238</v>
      </c>
      <c r="O384" s="40">
        <v>3</v>
      </c>
      <c r="P384" s="40"/>
      <c r="Q384" s="40"/>
      <c r="R384" s="40"/>
      <c r="S384" s="40"/>
      <c r="T384" s="40"/>
      <c r="U384" s="40"/>
      <c r="V384" s="40"/>
      <c r="W384" s="40"/>
      <c r="X384" s="40" t="s">
        <v>2207</v>
      </c>
      <c r="Y384" s="44">
        <v>46045</v>
      </c>
      <c r="Z384" s="44">
        <v>46056</v>
      </c>
      <c r="AA384" s="44">
        <v>46236</v>
      </c>
      <c r="AB384" s="40">
        <v>180</v>
      </c>
      <c r="AC384" s="45">
        <f t="shared" si="25"/>
        <v>6</v>
      </c>
      <c r="AD384" s="46">
        <v>31200000</v>
      </c>
      <c r="AE384" s="47">
        <f t="shared" si="26"/>
        <v>5200000</v>
      </c>
      <c r="AF384" s="48" t="s">
        <v>89</v>
      </c>
      <c r="AG384" s="49">
        <v>826</v>
      </c>
      <c r="AH384" s="44">
        <v>46041</v>
      </c>
      <c r="AI384" s="49">
        <v>853</v>
      </c>
      <c r="AJ384" s="44">
        <v>46055</v>
      </c>
      <c r="AK384" s="49" t="s">
        <v>90</v>
      </c>
      <c r="AL384" s="49" t="str">
        <f>IFERROR((VLOOKUP($AK384,[2]T_Datos!$B$3:$D$35,2,FALSE)),"Por favor diligenciar")</f>
        <v>Gestión pública local y gobierno confiable en Rafael Uribe Uribe </v>
      </c>
      <c r="AM384" s="49" t="str">
        <f>IFERROR((VLOOKUP($AK384,[2]T_Datos!$B$3:$D$35,3,FALSE)),"Por favor diligenciar")</f>
        <v>O230117459920242775 </v>
      </c>
      <c r="AN384" s="49"/>
      <c r="AO384" s="49"/>
      <c r="AP384" s="44"/>
      <c r="AQ384" s="49"/>
      <c r="AR384" s="44"/>
      <c r="AS384" s="49"/>
      <c r="AT384" s="50"/>
      <c r="AU384" s="49"/>
      <c r="AV384" s="44"/>
      <c r="AW384" s="49"/>
      <c r="AX384" s="45">
        <f t="shared" si="27"/>
        <v>6</v>
      </c>
      <c r="AY384" s="45">
        <f t="shared" si="28"/>
        <v>180</v>
      </c>
      <c r="AZ384" s="51">
        <f t="shared" si="29"/>
        <v>31200000</v>
      </c>
      <c r="BA384" s="40" t="s">
        <v>91</v>
      </c>
      <c r="BB384" s="52" t="s">
        <v>1908</v>
      </c>
      <c r="BC384" s="49" t="s">
        <v>994</v>
      </c>
      <c r="BD384" s="49" t="s">
        <v>94</v>
      </c>
      <c r="BE384" s="49" t="s">
        <v>95</v>
      </c>
      <c r="BF384" s="40" t="s">
        <v>1641</v>
      </c>
      <c r="BG384" s="49"/>
      <c r="BH384" s="49"/>
      <c r="BI384" s="53" t="s">
        <v>2208</v>
      </c>
      <c r="BJ384" s="54">
        <v>46055</v>
      </c>
      <c r="BK384" s="54" t="s">
        <v>416</v>
      </c>
      <c r="BL384" s="54">
        <v>46047</v>
      </c>
      <c r="BM384" s="44">
        <v>46056</v>
      </c>
      <c r="BN384" s="44">
        <v>46236</v>
      </c>
      <c r="BO384" s="55" t="s">
        <v>100</v>
      </c>
      <c r="BP384" s="56" t="s">
        <v>101</v>
      </c>
      <c r="BQ384" s="57">
        <v>20266820001523</v>
      </c>
      <c r="BR384" s="56">
        <v>5</v>
      </c>
    </row>
    <row r="385" spans="1:71" ht="51" customHeight="1" x14ac:dyDescent="0.2">
      <c r="A385">
        <v>381</v>
      </c>
      <c r="B385" s="40" t="s">
        <v>2209</v>
      </c>
      <c r="C385" s="40" t="s">
        <v>2202</v>
      </c>
      <c r="D385" s="44">
        <v>46044</v>
      </c>
      <c r="E385" s="59" t="s">
        <v>2203</v>
      </c>
      <c r="F385" s="49" t="s">
        <v>82</v>
      </c>
      <c r="G385" s="40" t="s">
        <v>83</v>
      </c>
      <c r="H385" s="40" t="s">
        <v>2210</v>
      </c>
      <c r="I385" s="40" t="s">
        <v>2205</v>
      </c>
      <c r="J385" s="40">
        <v>15485</v>
      </c>
      <c r="K385" s="40">
        <v>70260</v>
      </c>
      <c r="L385" s="40" t="s">
        <v>2211</v>
      </c>
      <c r="M385" s="40" t="s">
        <v>87</v>
      </c>
      <c r="N385" s="43">
        <v>1020783236</v>
      </c>
      <c r="O385" s="40">
        <v>4</v>
      </c>
      <c r="P385" s="40"/>
      <c r="Q385" s="40"/>
      <c r="R385" s="40"/>
      <c r="S385" s="40"/>
      <c r="T385" s="40"/>
      <c r="U385" s="40"/>
      <c r="V385" s="40"/>
      <c r="W385" s="40"/>
      <c r="X385" s="40" t="s">
        <v>2207</v>
      </c>
      <c r="Y385" s="44">
        <v>46046</v>
      </c>
      <c r="Z385" s="44">
        <v>46071</v>
      </c>
      <c r="AA385" s="44">
        <v>46251</v>
      </c>
      <c r="AB385" s="40">
        <v>180</v>
      </c>
      <c r="AC385" s="45">
        <f t="shared" si="25"/>
        <v>6</v>
      </c>
      <c r="AD385" s="46">
        <v>31200000</v>
      </c>
      <c r="AE385" s="47">
        <f t="shared" si="26"/>
        <v>5200000</v>
      </c>
      <c r="AF385" s="48" t="s">
        <v>89</v>
      </c>
      <c r="AG385" s="49">
        <v>826</v>
      </c>
      <c r="AH385" s="44">
        <v>46041</v>
      </c>
      <c r="AI385" s="49">
        <v>1233</v>
      </c>
      <c r="AJ385" s="44">
        <v>46064</v>
      </c>
      <c r="AK385" s="49" t="s">
        <v>90</v>
      </c>
      <c r="AL385" s="49" t="str">
        <f>IFERROR((VLOOKUP($AK385,[2]T_Datos!$B$3:$D$35,2,FALSE)),"Por favor diligenciar")</f>
        <v>Gestión pública local y gobierno confiable en Rafael Uribe Uribe </v>
      </c>
      <c r="AM385" s="49" t="str">
        <f>IFERROR((VLOOKUP($AK385,[2]T_Datos!$B$3:$D$35,3,FALSE)),"Por favor diligenciar")</f>
        <v>O230117459920242775 </v>
      </c>
      <c r="AN385" s="49"/>
      <c r="AO385" s="49"/>
      <c r="AP385" s="44"/>
      <c r="AQ385" s="49"/>
      <c r="AR385" s="44"/>
      <c r="AS385" s="49"/>
      <c r="AT385" s="50"/>
      <c r="AU385" s="49"/>
      <c r="AV385" s="44"/>
      <c r="AW385" s="49"/>
      <c r="AX385" s="45">
        <f t="shared" si="27"/>
        <v>6</v>
      </c>
      <c r="AY385" s="45">
        <f t="shared" si="28"/>
        <v>180</v>
      </c>
      <c r="AZ385" s="51">
        <f t="shared" si="29"/>
        <v>31200000</v>
      </c>
      <c r="BA385" s="40" t="s">
        <v>91</v>
      </c>
      <c r="BB385" s="52" t="s">
        <v>1908</v>
      </c>
      <c r="BC385" s="49" t="s">
        <v>994</v>
      </c>
      <c r="BD385" s="49" t="s">
        <v>94</v>
      </c>
      <c r="BE385" s="49" t="s">
        <v>95</v>
      </c>
      <c r="BF385" s="40" t="s">
        <v>1641</v>
      </c>
      <c r="BG385" s="49"/>
      <c r="BH385" s="49"/>
      <c r="BI385" s="53" t="s">
        <v>2208</v>
      </c>
      <c r="BJ385" s="54">
        <v>46055</v>
      </c>
      <c r="BK385" s="54" t="s">
        <v>416</v>
      </c>
      <c r="BL385" s="54">
        <v>46046</v>
      </c>
      <c r="BM385" s="44">
        <v>46071</v>
      </c>
      <c r="BN385" s="44">
        <v>46251</v>
      </c>
      <c r="BO385" s="55" t="s">
        <v>100</v>
      </c>
      <c r="BP385" s="56" t="s">
        <v>101</v>
      </c>
      <c r="BQ385" s="57">
        <v>20266820001523</v>
      </c>
      <c r="BR385" s="56">
        <v>5</v>
      </c>
    </row>
    <row r="386" spans="1:71" ht="51" customHeight="1" x14ac:dyDescent="0.2">
      <c r="A386" s="107">
        <v>382</v>
      </c>
      <c r="B386" s="40" t="s">
        <v>2212</v>
      </c>
      <c r="C386" s="40" t="s">
        <v>1796</v>
      </c>
      <c r="D386" s="41">
        <v>46041</v>
      </c>
      <c r="E386" s="42" t="s">
        <v>1797</v>
      </c>
      <c r="F386" s="40" t="s">
        <v>82</v>
      </c>
      <c r="G386" s="40" t="s">
        <v>83</v>
      </c>
      <c r="H386" s="49" t="s">
        <v>2213</v>
      </c>
      <c r="I386" s="40" t="s">
        <v>1799</v>
      </c>
      <c r="J386" s="40">
        <v>145991</v>
      </c>
      <c r="K386" s="40">
        <v>68370</v>
      </c>
      <c r="L386" s="40" t="s">
        <v>2214</v>
      </c>
      <c r="M386" s="40" t="s">
        <v>87</v>
      </c>
      <c r="N386" s="43">
        <v>1013624645</v>
      </c>
      <c r="O386" s="40">
        <v>7</v>
      </c>
      <c r="P386" s="40"/>
      <c r="Q386" s="40"/>
      <c r="R386" s="40"/>
      <c r="S386" s="40"/>
      <c r="T386" s="40"/>
      <c r="U386" s="40"/>
      <c r="V386" s="40"/>
      <c r="W386" s="40"/>
      <c r="X386" s="40" t="s">
        <v>1801</v>
      </c>
      <c r="Y386" s="44">
        <v>46045</v>
      </c>
      <c r="Z386" s="44">
        <v>46132</v>
      </c>
      <c r="AA386" s="44">
        <v>46314</v>
      </c>
      <c r="AB386" s="40">
        <v>180</v>
      </c>
      <c r="AC386" s="45">
        <f t="shared" si="25"/>
        <v>6</v>
      </c>
      <c r="AD386" s="46">
        <v>18600000</v>
      </c>
      <c r="AE386" s="47">
        <f t="shared" si="26"/>
        <v>3100000</v>
      </c>
      <c r="AF386" s="48" t="s">
        <v>89</v>
      </c>
      <c r="AG386" s="49">
        <v>174</v>
      </c>
      <c r="AH386" s="44">
        <v>46030</v>
      </c>
      <c r="AI386" s="49">
        <v>1069</v>
      </c>
      <c r="AJ386" s="44">
        <v>46056</v>
      </c>
      <c r="AK386" s="49" t="s">
        <v>1529</v>
      </c>
      <c r="AL386" s="49" t="str">
        <f>IFERROR((VLOOKUP($AK386,[2]T_Datos!$B$3:$D$35,2,FALSE)),"Por favor diligenciar")</f>
        <v>Rafael Uribe Uribe deportiva, recreativa y con bienestar </v>
      </c>
      <c r="AM386" s="49" t="str">
        <f>IFERROR((VLOOKUP($AK386,[2]T_Datos!$B$3:$D$35,3,FALSE)),"Por favor diligenciar")</f>
        <v>O230117459920242795 </v>
      </c>
      <c r="AN386" s="49"/>
      <c r="AO386" s="49"/>
      <c r="AP386" s="44"/>
      <c r="AQ386" s="49"/>
      <c r="AR386" s="44"/>
      <c r="AS386" s="49"/>
      <c r="AT386" s="50"/>
      <c r="AU386" s="49"/>
      <c r="AV386" s="44"/>
      <c r="AW386" s="49"/>
      <c r="AX386" s="45">
        <f t="shared" si="27"/>
        <v>6</v>
      </c>
      <c r="AY386" s="45">
        <f t="shared" si="28"/>
        <v>180</v>
      </c>
      <c r="AZ386" s="51">
        <f t="shared" si="29"/>
        <v>18600000</v>
      </c>
      <c r="BA386" s="40" t="s">
        <v>129</v>
      </c>
      <c r="BB386" s="52" t="s">
        <v>1690</v>
      </c>
      <c r="BC386" s="49" t="s">
        <v>1802</v>
      </c>
      <c r="BD386" s="49" t="s">
        <v>94</v>
      </c>
      <c r="BE386" s="49" t="s">
        <v>95</v>
      </c>
      <c r="BF386" s="40" t="s">
        <v>1692</v>
      </c>
      <c r="BG386" s="49"/>
      <c r="BH386" s="49"/>
      <c r="BI386" s="53" t="s">
        <v>1803</v>
      </c>
      <c r="BJ386" s="54">
        <v>46127</v>
      </c>
      <c r="BK386" s="54" t="s">
        <v>416</v>
      </c>
      <c r="BL386" s="54">
        <v>46129</v>
      </c>
      <c r="BM386" s="44">
        <v>46132</v>
      </c>
      <c r="BN386" s="44">
        <v>46314</v>
      </c>
      <c r="BO386" s="55" t="s">
        <v>131</v>
      </c>
      <c r="BP386" s="56" t="s">
        <v>101</v>
      </c>
      <c r="BQ386" s="57">
        <v>20266820001093</v>
      </c>
      <c r="BR386" s="56">
        <v>5</v>
      </c>
    </row>
    <row r="387" spans="1:71" ht="51" customHeight="1" x14ac:dyDescent="0.2">
      <c r="A387">
        <v>383</v>
      </c>
      <c r="B387" s="40" t="s">
        <v>2215</v>
      </c>
      <c r="C387" s="40" t="s">
        <v>2216</v>
      </c>
      <c r="D387" s="44">
        <v>46043</v>
      </c>
      <c r="E387" s="59" t="s">
        <v>2217</v>
      </c>
      <c r="F387" s="49" t="s">
        <v>82</v>
      </c>
      <c r="G387" s="40" t="s">
        <v>83</v>
      </c>
      <c r="H387" s="40" t="s">
        <v>2218</v>
      </c>
      <c r="I387" s="40" t="s">
        <v>2219</v>
      </c>
      <c r="J387" s="40">
        <v>151303</v>
      </c>
      <c r="K387" s="40">
        <v>70189</v>
      </c>
      <c r="L387" s="40" t="s">
        <v>2220</v>
      </c>
      <c r="M387" s="40" t="s">
        <v>87</v>
      </c>
      <c r="N387" s="43">
        <v>1028860637</v>
      </c>
      <c r="O387" s="40">
        <v>3</v>
      </c>
      <c r="P387" s="40"/>
      <c r="Q387" s="40"/>
      <c r="R387" s="40"/>
      <c r="S387" s="40"/>
      <c r="T387" s="40"/>
      <c r="U387" s="40"/>
      <c r="V387" s="40"/>
      <c r="W387" s="40"/>
      <c r="X387" s="40" t="s">
        <v>2221</v>
      </c>
      <c r="Y387" s="44">
        <v>46044</v>
      </c>
      <c r="Z387" s="44">
        <v>46062</v>
      </c>
      <c r="AA387" s="44">
        <v>46364</v>
      </c>
      <c r="AB387" s="40">
        <v>300</v>
      </c>
      <c r="AC387" s="45">
        <f t="shared" si="25"/>
        <v>10</v>
      </c>
      <c r="AD387" s="46">
        <v>44000000</v>
      </c>
      <c r="AE387" s="47">
        <f t="shared" si="26"/>
        <v>4400000</v>
      </c>
      <c r="AF387" s="48" t="s">
        <v>89</v>
      </c>
      <c r="AG387" s="49">
        <v>802</v>
      </c>
      <c r="AH387" s="44">
        <v>46039</v>
      </c>
      <c r="AI387" s="56">
        <v>835</v>
      </c>
      <c r="AJ387" s="92">
        <v>46055</v>
      </c>
      <c r="AK387" s="49" t="s">
        <v>832</v>
      </c>
      <c r="AL387" s="49" t="str">
        <f>IFERROR((VLOOKUP($AK387,[2]T_Datos!$B$3:$D$35,2,FALSE)),"Por favor diligenciar")</f>
        <v>Rafael Uribe Uribe saludable y con bienestar </v>
      </c>
      <c r="AM387" s="49" t="str">
        <f>IFERROR((VLOOKUP($AK387,[2]T_Datos!$B$3:$D$35,3,FALSE)),"Por favor diligenciar")</f>
        <v>O230117459920242557 </v>
      </c>
      <c r="AN387" s="49"/>
      <c r="AO387" s="49"/>
      <c r="AP387" s="44"/>
      <c r="AQ387" s="49"/>
      <c r="AR387" s="44"/>
      <c r="AS387" s="49"/>
      <c r="AT387" s="50"/>
      <c r="AU387" s="49"/>
      <c r="AV387" s="44"/>
      <c r="AW387" s="49"/>
      <c r="AX387" s="45">
        <f t="shared" si="27"/>
        <v>10</v>
      </c>
      <c r="AY387" s="45">
        <f t="shared" si="28"/>
        <v>300</v>
      </c>
      <c r="AZ387" s="51">
        <f t="shared" si="29"/>
        <v>44000000</v>
      </c>
      <c r="BA387" s="40" t="s">
        <v>129</v>
      </c>
      <c r="BB387" s="52" t="s">
        <v>833</v>
      </c>
      <c r="BC387" s="49" t="s">
        <v>834</v>
      </c>
      <c r="BD387" s="49" t="s">
        <v>94</v>
      </c>
      <c r="BE387" s="49" t="s">
        <v>95</v>
      </c>
      <c r="BF387" s="40" t="s">
        <v>835</v>
      </c>
      <c r="BG387" s="49"/>
      <c r="BH387" s="49"/>
      <c r="BI387" s="53" t="s">
        <v>2222</v>
      </c>
      <c r="BJ387" s="54">
        <v>46049</v>
      </c>
      <c r="BK387" s="54" t="s">
        <v>2223</v>
      </c>
      <c r="BL387" s="54">
        <v>46045</v>
      </c>
      <c r="BM387" s="44">
        <v>46062</v>
      </c>
      <c r="BN387" s="44">
        <v>46364</v>
      </c>
      <c r="BO387" s="55" t="s">
        <v>131</v>
      </c>
      <c r="BP387" s="56" t="s">
        <v>101</v>
      </c>
      <c r="BQ387" s="57">
        <v>20266820001133</v>
      </c>
      <c r="BR387" s="56">
        <v>2</v>
      </c>
    </row>
    <row r="388" spans="1:71" ht="51" customHeight="1" x14ac:dyDescent="0.2">
      <c r="A388">
        <v>384</v>
      </c>
      <c r="B388" s="40" t="s">
        <v>2224</v>
      </c>
      <c r="C388" s="40" t="s">
        <v>2216</v>
      </c>
      <c r="D388" s="44">
        <v>46043</v>
      </c>
      <c r="E388" s="59" t="s">
        <v>2217</v>
      </c>
      <c r="F388" s="49" t="s">
        <v>82</v>
      </c>
      <c r="G388" s="40" t="s">
        <v>83</v>
      </c>
      <c r="H388" s="40" t="s">
        <v>2225</v>
      </c>
      <c r="I388" s="40" t="s">
        <v>2219</v>
      </c>
      <c r="J388" s="40">
        <v>151303</v>
      </c>
      <c r="K388" s="40">
        <v>70189</v>
      </c>
      <c r="L388" s="40" t="s">
        <v>2226</v>
      </c>
      <c r="M388" s="40" t="s">
        <v>87</v>
      </c>
      <c r="N388" s="43">
        <v>1065845199</v>
      </c>
      <c r="O388" s="40">
        <v>0</v>
      </c>
      <c r="P388" s="40"/>
      <c r="Q388" s="40"/>
      <c r="R388" s="40"/>
      <c r="S388" s="40"/>
      <c r="T388" s="40"/>
      <c r="U388" s="40"/>
      <c r="V388" s="40"/>
      <c r="W388" s="40"/>
      <c r="X388" s="40" t="s">
        <v>2221</v>
      </c>
      <c r="Y388" s="44">
        <v>46045</v>
      </c>
      <c r="Z388" s="44">
        <v>46062</v>
      </c>
      <c r="AA388" s="44">
        <v>46364</v>
      </c>
      <c r="AB388" s="40">
        <v>300</v>
      </c>
      <c r="AC388" s="45">
        <f t="shared" si="25"/>
        <v>10</v>
      </c>
      <c r="AD388" s="46">
        <v>44000000</v>
      </c>
      <c r="AE388" s="47">
        <f t="shared" si="26"/>
        <v>4400000</v>
      </c>
      <c r="AF388" s="48" t="s">
        <v>89</v>
      </c>
      <c r="AG388" s="49">
        <v>802</v>
      </c>
      <c r="AH388" s="44">
        <v>46039</v>
      </c>
      <c r="AI388" s="56">
        <v>836</v>
      </c>
      <c r="AJ388" s="92">
        <v>46055</v>
      </c>
      <c r="AK388" s="49" t="s">
        <v>832</v>
      </c>
      <c r="AL388" s="49" t="str">
        <f>IFERROR((VLOOKUP($AK388,[2]T_Datos!$B$3:$D$35,2,FALSE)),"Por favor diligenciar")</f>
        <v>Rafael Uribe Uribe saludable y con bienestar </v>
      </c>
      <c r="AM388" s="49" t="str">
        <f>IFERROR((VLOOKUP($AK388,[2]T_Datos!$B$3:$D$35,3,FALSE)),"Por favor diligenciar")</f>
        <v>O230117459920242557 </v>
      </c>
      <c r="AN388" s="49"/>
      <c r="AO388" s="49"/>
      <c r="AP388" s="44"/>
      <c r="AQ388" s="49"/>
      <c r="AR388" s="44"/>
      <c r="AS388" s="49"/>
      <c r="AT388" s="50"/>
      <c r="AU388" s="49"/>
      <c r="AV388" s="44"/>
      <c r="AW388" s="49"/>
      <c r="AX388" s="45">
        <f t="shared" si="27"/>
        <v>10</v>
      </c>
      <c r="AY388" s="45">
        <f t="shared" si="28"/>
        <v>300</v>
      </c>
      <c r="AZ388" s="51">
        <f t="shared" si="29"/>
        <v>44000000</v>
      </c>
      <c r="BA388" s="40" t="s">
        <v>129</v>
      </c>
      <c r="BB388" s="52" t="s">
        <v>833</v>
      </c>
      <c r="BC388" s="49" t="s">
        <v>834</v>
      </c>
      <c r="BD388" s="49" t="s">
        <v>94</v>
      </c>
      <c r="BE388" s="49" t="s">
        <v>95</v>
      </c>
      <c r="BF388" s="40" t="s">
        <v>835</v>
      </c>
      <c r="BG388" s="49"/>
      <c r="BH388" s="49"/>
      <c r="BI388" s="53" t="s">
        <v>2222</v>
      </c>
      <c r="BJ388" s="54">
        <v>46049</v>
      </c>
      <c r="BK388" s="54" t="s">
        <v>2223</v>
      </c>
      <c r="BL388" s="54">
        <v>46049</v>
      </c>
      <c r="BM388" s="44">
        <v>46062</v>
      </c>
      <c r="BN388" s="44">
        <v>46364</v>
      </c>
      <c r="BO388" s="55" t="s">
        <v>131</v>
      </c>
      <c r="BP388" s="56" t="s">
        <v>101</v>
      </c>
      <c r="BQ388" s="57">
        <v>20266820001133</v>
      </c>
      <c r="BR388" s="56">
        <v>2</v>
      </c>
    </row>
    <row r="389" spans="1:71" ht="51" customHeight="1" x14ac:dyDescent="0.2">
      <c r="A389" s="107">
        <v>385</v>
      </c>
      <c r="B389" s="40" t="s">
        <v>2227</v>
      </c>
      <c r="C389" s="40" t="s">
        <v>2228</v>
      </c>
      <c r="D389" s="44">
        <v>46043</v>
      </c>
      <c r="E389" s="59" t="s">
        <v>2229</v>
      </c>
      <c r="F389" s="49" t="s">
        <v>82</v>
      </c>
      <c r="G389" s="40" t="s">
        <v>83</v>
      </c>
      <c r="H389" s="40" t="s">
        <v>2230</v>
      </c>
      <c r="I389" s="40" t="s">
        <v>2231</v>
      </c>
      <c r="J389" s="40">
        <v>151300</v>
      </c>
      <c r="K389" s="40">
        <v>69036</v>
      </c>
      <c r="L389" s="40" t="s">
        <v>833</v>
      </c>
      <c r="M389" s="40" t="s">
        <v>87</v>
      </c>
      <c r="N389" s="43">
        <v>52889988</v>
      </c>
      <c r="O389" s="40">
        <v>6</v>
      </c>
      <c r="P389" s="40"/>
      <c r="Q389" s="40"/>
      <c r="R389" s="40"/>
      <c r="S389" s="40"/>
      <c r="T389" s="40"/>
      <c r="U389" s="40"/>
      <c r="V389" s="40"/>
      <c r="W389" s="40"/>
      <c r="X389" s="40" t="s">
        <v>2232</v>
      </c>
      <c r="Y389" s="44">
        <v>46044</v>
      </c>
      <c r="Z389" s="44">
        <v>46063</v>
      </c>
      <c r="AA389" s="44">
        <v>46396</v>
      </c>
      <c r="AB389" s="40">
        <v>330</v>
      </c>
      <c r="AC389" s="45">
        <f t="shared" ref="AC389:AC452" si="30">ROUND((AB389/30),0)</f>
        <v>11</v>
      </c>
      <c r="AD389" s="46">
        <v>82500000</v>
      </c>
      <c r="AE389" s="47">
        <f t="shared" ref="AE389:AE452" si="31">IF(AD389=0,0,((AD389/AC389)))</f>
        <v>7500000</v>
      </c>
      <c r="AF389" s="48" t="s">
        <v>89</v>
      </c>
      <c r="AG389" s="49">
        <v>139</v>
      </c>
      <c r="AH389" s="44">
        <v>46030</v>
      </c>
      <c r="AI389" s="56">
        <v>823</v>
      </c>
      <c r="AJ389" s="92">
        <v>46055</v>
      </c>
      <c r="AK389" s="49" t="s">
        <v>832</v>
      </c>
      <c r="AL389" s="49" t="str">
        <f>IFERROR((VLOOKUP($AK389,[2]T_Datos!$B$3:$D$35,2,FALSE)),"Por favor diligenciar")</f>
        <v>Rafael Uribe Uribe saludable y con bienestar </v>
      </c>
      <c r="AM389" s="49" t="str">
        <f>IFERROR((VLOOKUP($AK389,[2]T_Datos!$B$3:$D$35,3,FALSE)),"Por favor diligenciar")</f>
        <v>O230117459920242557 </v>
      </c>
      <c r="AN389" s="49"/>
      <c r="AO389" s="49"/>
      <c r="AP389" s="44"/>
      <c r="AQ389" s="49"/>
      <c r="AR389" s="44"/>
      <c r="AS389" s="49"/>
      <c r="AT389" s="50"/>
      <c r="AU389" s="49"/>
      <c r="AV389" s="44"/>
      <c r="AW389" s="49"/>
      <c r="AX389" s="45">
        <f t="shared" ref="AX389:AX452" si="32">ROUND(AY389/30,0)</f>
        <v>11</v>
      </c>
      <c r="AY389" s="45">
        <f t="shared" ref="AY389:AY452" si="33">IF(AB389+AW389=0,0,AW389+AB389)</f>
        <v>330</v>
      </c>
      <c r="AZ389" s="51">
        <f t="shared" ref="AZ389:AZ452" si="34">IF(AD389+AT389=0,0,AD389+AT389)</f>
        <v>82500000</v>
      </c>
      <c r="BA389" s="40" t="s">
        <v>91</v>
      </c>
      <c r="BB389" s="52" t="s">
        <v>228</v>
      </c>
      <c r="BC389" s="49" t="s">
        <v>834</v>
      </c>
      <c r="BD389" s="49" t="s">
        <v>94</v>
      </c>
      <c r="BE389" s="49" t="s">
        <v>95</v>
      </c>
      <c r="BF389" s="40" t="s">
        <v>835</v>
      </c>
      <c r="BG389" s="49"/>
      <c r="BH389" s="49"/>
      <c r="BI389" s="53" t="s">
        <v>2233</v>
      </c>
      <c r="BJ389" s="54">
        <v>46049</v>
      </c>
      <c r="BK389" s="54" t="s">
        <v>354</v>
      </c>
      <c r="BL389" s="54">
        <v>46045</v>
      </c>
      <c r="BM389" s="44">
        <v>46063</v>
      </c>
      <c r="BN389" s="44">
        <v>46396</v>
      </c>
      <c r="BO389" s="55" t="s">
        <v>100</v>
      </c>
      <c r="BP389" s="56" t="s">
        <v>101</v>
      </c>
      <c r="BQ389" s="57">
        <v>20266820001373</v>
      </c>
      <c r="BR389" s="56">
        <v>3</v>
      </c>
    </row>
    <row r="390" spans="1:71" ht="51" customHeight="1" x14ac:dyDescent="0.2">
      <c r="A390">
        <v>386</v>
      </c>
      <c r="B390" s="40" t="s">
        <v>2234</v>
      </c>
      <c r="C390" s="40" t="s">
        <v>1684</v>
      </c>
      <c r="D390" s="41">
        <v>46041</v>
      </c>
      <c r="E390" s="42" t="s">
        <v>1685</v>
      </c>
      <c r="F390" s="40" t="s">
        <v>82</v>
      </c>
      <c r="G390" s="40" t="s">
        <v>83</v>
      </c>
      <c r="H390" s="49" t="s">
        <v>2235</v>
      </c>
      <c r="I390" s="40" t="s">
        <v>1687</v>
      </c>
      <c r="J390" s="40">
        <v>145990</v>
      </c>
      <c r="K390" s="40">
        <v>68371</v>
      </c>
      <c r="L390" s="40" t="s">
        <v>2236</v>
      </c>
      <c r="M390" s="40" t="s">
        <v>87</v>
      </c>
      <c r="N390" s="87">
        <v>1013584469</v>
      </c>
      <c r="O390" s="40">
        <v>4</v>
      </c>
      <c r="P390" s="40"/>
      <c r="Q390" s="40"/>
      <c r="R390" s="40"/>
      <c r="S390" s="40"/>
      <c r="T390" s="40"/>
      <c r="U390" s="40"/>
      <c r="V390" s="40"/>
      <c r="W390" s="40"/>
      <c r="X390" s="40" t="s">
        <v>1689</v>
      </c>
      <c r="Y390" s="44">
        <v>46044</v>
      </c>
      <c r="Z390" s="44">
        <v>46149</v>
      </c>
      <c r="AA390" s="44">
        <v>46332</v>
      </c>
      <c r="AB390" s="40">
        <v>180</v>
      </c>
      <c r="AC390" s="45">
        <f t="shared" si="30"/>
        <v>6</v>
      </c>
      <c r="AD390" s="46">
        <v>39000000</v>
      </c>
      <c r="AE390" s="47">
        <f t="shared" si="31"/>
        <v>6500000</v>
      </c>
      <c r="AF390" s="48" t="s">
        <v>89</v>
      </c>
      <c r="AG390" s="49">
        <v>173</v>
      </c>
      <c r="AH390" s="44">
        <v>46030</v>
      </c>
      <c r="AI390" s="49">
        <v>1077</v>
      </c>
      <c r="AJ390" s="44">
        <v>46056</v>
      </c>
      <c r="AK390" s="49" t="s">
        <v>1529</v>
      </c>
      <c r="AL390" s="49" t="str">
        <f>IFERROR((VLOOKUP($AK390,[2]T_Datos!$B$3:$D$35,2,FALSE)),"Por favor diligenciar")</f>
        <v>Rafael Uribe Uribe deportiva, recreativa y con bienestar </v>
      </c>
      <c r="AM390" s="49" t="str">
        <f>IFERROR((VLOOKUP($AK390,[2]T_Datos!$B$3:$D$35,3,FALSE)),"Por favor diligenciar")</f>
        <v>O230117459920242795 </v>
      </c>
      <c r="AN390" s="49"/>
      <c r="AO390" s="49"/>
      <c r="AP390" s="44"/>
      <c r="AQ390" s="49"/>
      <c r="AR390" s="44"/>
      <c r="AS390" s="49"/>
      <c r="AT390" s="50"/>
      <c r="AU390" s="49"/>
      <c r="AV390" s="44"/>
      <c r="AW390" s="49"/>
      <c r="AX390" s="45">
        <f t="shared" si="32"/>
        <v>6</v>
      </c>
      <c r="AY390" s="45">
        <f t="shared" si="33"/>
        <v>180</v>
      </c>
      <c r="AZ390" s="51">
        <f t="shared" si="34"/>
        <v>39000000</v>
      </c>
      <c r="BA390" s="40" t="s">
        <v>91</v>
      </c>
      <c r="BB390" s="52" t="s">
        <v>1690</v>
      </c>
      <c r="BC390" s="49" t="s">
        <v>1691</v>
      </c>
      <c r="BD390" s="49" t="s">
        <v>94</v>
      </c>
      <c r="BE390" s="49" t="s">
        <v>95</v>
      </c>
      <c r="BF390" s="40" t="s">
        <v>1692</v>
      </c>
      <c r="BG390" s="49"/>
      <c r="BH390" s="49"/>
      <c r="BI390" s="53" t="s">
        <v>1693</v>
      </c>
      <c r="BJ390" s="54">
        <v>46144</v>
      </c>
      <c r="BK390" s="54" t="s">
        <v>416</v>
      </c>
      <c r="BL390" s="54">
        <v>46146</v>
      </c>
      <c r="BM390" s="44">
        <v>46149</v>
      </c>
      <c r="BN390" s="44">
        <v>46332</v>
      </c>
      <c r="BO390" s="55" t="s">
        <v>100</v>
      </c>
      <c r="BP390" s="56" t="s">
        <v>101</v>
      </c>
      <c r="BQ390" s="57">
        <v>20266820001093</v>
      </c>
      <c r="BR390" s="56">
        <v>5</v>
      </c>
      <c r="BS390" s="66"/>
    </row>
    <row r="391" spans="1:71" ht="51" customHeight="1" x14ac:dyDescent="0.2">
      <c r="A391">
        <v>387</v>
      </c>
      <c r="B391" s="40" t="s">
        <v>2237</v>
      </c>
      <c r="C391" s="40" t="s">
        <v>2238</v>
      </c>
      <c r="D391" s="44">
        <v>46044</v>
      </c>
      <c r="E391" s="59" t="s">
        <v>2239</v>
      </c>
      <c r="F391" s="49" t="s">
        <v>82</v>
      </c>
      <c r="G391" s="40" t="s">
        <v>83</v>
      </c>
      <c r="H391" s="49" t="s">
        <v>2240</v>
      </c>
      <c r="I391" s="40" t="s">
        <v>2241</v>
      </c>
      <c r="J391" s="40">
        <v>145974</v>
      </c>
      <c r="K391" s="40">
        <v>68358</v>
      </c>
      <c r="L391" s="40" t="s">
        <v>2242</v>
      </c>
      <c r="M391" s="40" t="s">
        <v>87</v>
      </c>
      <c r="N391" s="43">
        <v>80808003</v>
      </c>
      <c r="O391" s="40">
        <v>2</v>
      </c>
      <c r="P391" s="40"/>
      <c r="Q391" s="40"/>
      <c r="R391" s="40"/>
      <c r="S391" s="40"/>
      <c r="T391" s="40"/>
      <c r="U391" s="40"/>
      <c r="V391" s="40"/>
      <c r="W391" s="40"/>
      <c r="X391" s="40" t="s">
        <v>2243</v>
      </c>
      <c r="Y391" s="44">
        <v>46045</v>
      </c>
      <c r="Z391" s="44">
        <v>46055</v>
      </c>
      <c r="AA391" s="44">
        <v>46419</v>
      </c>
      <c r="AB391" s="40">
        <v>330</v>
      </c>
      <c r="AC391" s="45">
        <f t="shared" si="30"/>
        <v>11</v>
      </c>
      <c r="AD391" s="46">
        <v>67100000</v>
      </c>
      <c r="AE391" s="47">
        <f t="shared" si="31"/>
        <v>6100000</v>
      </c>
      <c r="AF391" s="48" t="s">
        <v>89</v>
      </c>
      <c r="AG391" s="49">
        <v>152</v>
      </c>
      <c r="AH391" s="44">
        <v>46030</v>
      </c>
      <c r="AI391" s="49">
        <v>773</v>
      </c>
      <c r="AJ391" s="44">
        <v>46055</v>
      </c>
      <c r="AK391" s="49" t="s">
        <v>90</v>
      </c>
      <c r="AL391" s="49" t="str">
        <f>IFERROR((VLOOKUP($AK391,[2]T_Datos!$B$3:$D$35,2,FALSE)),"Por favor diligenciar")</f>
        <v>Gestión pública local y gobierno confiable en Rafael Uribe Uribe </v>
      </c>
      <c r="AM391" s="49" t="str">
        <f>IFERROR((VLOOKUP($AK391,[2]T_Datos!$B$3:$D$35,3,FALSE)),"Por favor diligenciar")</f>
        <v>O230117459920242775 </v>
      </c>
      <c r="AN391" s="49"/>
      <c r="AO391" s="49"/>
      <c r="AP391" s="44"/>
      <c r="AQ391" s="49"/>
      <c r="AR391" s="44"/>
      <c r="AS391" s="49"/>
      <c r="AT391" s="50"/>
      <c r="AU391" s="49"/>
      <c r="AV391" s="44"/>
      <c r="AW391" s="49"/>
      <c r="AX391" s="45">
        <f t="shared" si="32"/>
        <v>11</v>
      </c>
      <c r="AY391" s="45">
        <f t="shared" si="33"/>
        <v>330</v>
      </c>
      <c r="AZ391" s="51">
        <f t="shared" si="34"/>
        <v>67100000</v>
      </c>
      <c r="BA391" s="40" t="s">
        <v>91</v>
      </c>
      <c r="BB391" s="52" t="s">
        <v>351</v>
      </c>
      <c r="BC391" s="49" t="s">
        <v>1488</v>
      </c>
      <c r="BD391" s="49" t="s">
        <v>94</v>
      </c>
      <c r="BE391" s="49" t="s">
        <v>95</v>
      </c>
      <c r="BF391" s="40" t="s">
        <v>145</v>
      </c>
      <c r="BG391" s="49" t="s">
        <v>2244</v>
      </c>
      <c r="BH391" s="49">
        <v>30</v>
      </c>
      <c r="BI391" s="53" t="s">
        <v>1630</v>
      </c>
      <c r="BJ391" s="54">
        <v>46052</v>
      </c>
      <c r="BK391" s="54" t="s">
        <v>354</v>
      </c>
      <c r="BL391" s="54">
        <v>46048</v>
      </c>
      <c r="BM391" s="44">
        <v>46055</v>
      </c>
      <c r="BN391" s="44">
        <v>46388</v>
      </c>
      <c r="BO391" s="55" t="s">
        <v>100</v>
      </c>
      <c r="BP391" s="56" t="s">
        <v>101</v>
      </c>
      <c r="BQ391" s="57">
        <v>20266820001143</v>
      </c>
      <c r="BR391" s="56">
        <v>3</v>
      </c>
    </row>
    <row r="392" spans="1:71" ht="51" customHeight="1" x14ac:dyDescent="0.2">
      <c r="A392" s="107">
        <v>388</v>
      </c>
      <c r="B392" s="40" t="s">
        <v>2245</v>
      </c>
      <c r="C392" s="40" t="s">
        <v>2246</v>
      </c>
      <c r="D392" s="44">
        <v>46044</v>
      </c>
      <c r="E392" s="59" t="s">
        <v>2247</v>
      </c>
      <c r="F392" s="49" t="s">
        <v>82</v>
      </c>
      <c r="G392" s="40" t="s">
        <v>83</v>
      </c>
      <c r="H392" s="49" t="s">
        <v>2248</v>
      </c>
      <c r="I392" s="40" t="s">
        <v>2249</v>
      </c>
      <c r="J392" s="40">
        <v>145978</v>
      </c>
      <c r="K392" s="40">
        <v>68353</v>
      </c>
      <c r="L392" s="40" t="s">
        <v>2250</v>
      </c>
      <c r="M392" s="40" t="s">
        <v>87</v>
      </c>
      <c r="N392" s="43">
        <v>1024524659</v>
      </c>
      <c r="O392" s="40">
        <v>0</v>
      </c>
      <c r="P392" s="40"/>
      <c r="Q392" s="40"/>
      <c r="R392" s="40"/>
      <c r="S392" s="40"/>
      <c r="T392" s="40"/>
      <c r="U392" s="40"/>
      <c r="V392" s="40"/>
      <c r="W392" s="40"/>
      <c r="X392" s="40" t="s">
        <v>1629</v>
      </c>
      <c r="Y392" s="44">
        <v>46046</v>
      </c>
      <c r="Z392" s="44">
        <v>46083</v>
      </c>
      <c r="AA392" s="44">
        <v>46266</v>
      </c>
      <c r="AB392" s="40">
        <v>180</v>
      </c>
      <c r="AC392" s="45">
        <f t="shared" si="30"/>
        <v>6</v>
      </c>
      <c r="AD392" s="46">
        <v>36600000</v>
      </c>
      <c r="AE392" s="47">
        <f t="shared" si="31"/>
        <v>6100000</v>
      </c>
      <c r="AF392" s="48" t="s">
        <v>89</v>
      </c>
      <c r="AG392" s="49">
        <v>165</v>
      </c>
      <c r="AH392" s="44">
        <v>46030</v>
      </c>
      <c r="AI392" s="49">
        <v>762</v>
      </c>
      <c r="AJ392" s="44">
        <v>46055</v>
      </c>
      <c r="AK392" s="49" t="s">
        <v>90</v>
      </c>
      <c r="AL392" s="49" t="str">
        <f>IFERROR((VLOOKUP($AK392,[2]T_Datos!$B$3:$D$35,2,FALSE)),"Por favor diligenciar")</f>
        <v>Gestión pública local y gobierno confiable en Rafael Uribe Uribe </v>
      </c>
      <c r="AM392" s="49" t="str">
        <f>IFERROR((VLOOKUP($AK392,[2]T_Datos!$B$3:$D$35,3,FALSE)),"Por favor diligenciar")</f>
        <v>O230117459920242775 </v>
      </c>
      <c r="AN392" s="49"/>
      <c r="AO392" s="49"/>
      <c r="AP392" s="44"/>
      <c r="AQ392" s="49"/>
      <c r="AR392" s="44"/>
      <c r="AS392" s="49"/>
      <c r="AT392" s="50"/>
      <c r="AU392" s="49"/>
      <c r="AV392" s="44"/>
      <c r="AW392" s="49"/>
      <c r="AX392" s="45">
        <f t="shared" si="32"/>
        <v>6</v>
      </c>
      <c r="AY392" s="45">
        <f t="shared" si="33"/>
        <v>180</v>
      </c>
      <c r="AZ392" s="51">
        <f t="shared" si="34"/>
        <v>36600000</v>
      </c>
      <c r="BA392" s="40" t="s">
        <v>91</v>
      </c>
      <c r="BB392" s="52" t="s">
        <v>351</v>
      </c>
      <c r="BC392" s="49" t="s">
        <v>1488</v>
      </c>
      <c r="BD392" s="49" t="s">
        <v>94</v>
      </c>
      <c r="BE392" s="49" t="s">
        <v>95</v>
      </c>
      <c r="BF392" s="40" t="s">
        <v>145</v>
      </c>
      <c r="BG392" s="49"/>
      <c r="BH392" s="49"/>
      <c r="BI392" s="53" t="s">
        <v>2251</v>
      </c>
      <c r="BJ392" s="54">
        <v>46069</v>
      </c>
      <c r="BK392" s="54" t="s">
        <v>354</v>
      </c>
      <c r="BL392" s="54">
        <v>46052</v>
      </c>
      <c r="BM392" s="44">
        <v>46083</v>
      </c>
      <c r="BN392" s="44">
        <v>46266</v>
      </c>
      <c r="BO392" s="55" t="s">
        <v>100</v>
      </c>
      <c r="BP392" s="56" t="s">
        <v>101</v>
      </c>
      <c r="BQ392" s="57">
        <v>20266820001143</v>
      </c>
      <c r="BR392" s="56">
        <v>3</v>
      </c>
    </row>
    <row r="393" spans="1:71" ht="51" customHeight="1" x14ac:dyDescent="0.2">
      <c r="A393">
        <v>389</v>
      </c>
      <c r="B393" s="40" t="s">
        <v>2252</v>
      </c>
      <c r="C393" s="40" t="s">
        <v>2253</v>
      </c>
      <c r="D393" s="44">
        <v>46044</v>
      </c>
      <c r="E393" s="59" t="s">
        <v>2254</v>
      </c>
      <c r="F393" s="49" t="s">
        <v>82</v>
      </c>
      <c r="G393" s="40" t="s">
        <v>83</v>
      </c>
      <c r="H393" s="49" t="s">
        <v>2255</v>
      </c>
      <c r="I393" s="40" t="s">
        <v>2256</v>
      </c>
      <c r="J393" s="40">
        <v>145975</v>
      </c>
      <c r="K393" s="40">
        <v>68356</v>
      </c>
      <c r="L393" s="40" t="s">
        <v>2257</v>
      </c>
      <c r="M393" s="40" t="s">
        <v>87</v>
      </c>
      <c r="N393" s="43">
        <v>1023018225</v>
      </c>
      <c r="O393" s="40">
        <v>4</v>
      </c>
      <c r="P393" s="40"/>
      <c r="Q393" s="40"/>
      <c r="R393" s="40"/>
      <c r="S393" s="40"/>
      <c r="T393" s="40"/>
      <c r="U393" s="40"/>
      <c r="V393" s="40"/>
      <c r="W393" s="40"/>
      <c r="X393" s="40" t="s">
        <v>2243</v>
      </c>
      <c r="Y393" s="44">
        <v>46045</v>
      </c>
      <c r="Z393" s="44">
        <v>46057</v>
      </c>
      <c r="AA393" s="44">
        <v>46237</v>
      </c>
      <c r="AB393" s="40">
        <v>180</v>
      </c>
      <c r="AC393" s="45">
        <f t="shared" si="30"/>
        <v>6</v>
      </c>
      <c r="AD393" s="46">
        <v>36600000</v>
      </c>
      <c r="AE393" s="47">
        <f t="shared" si="31"/>
        <v>6100000</v>
      </c>
      <c r="AF393" s="48" t="s">
        <v>89</v>
      </c>
      <c r="AG393" s="49">
        <v>154</v>
      </c>
      <c r="AH393" s="44">
        <v>46030</v>
      </c>
      <c r="AI393" s="49">
        <v>1080</v>
      </c>
      <c r="AJ393" s="44">
        <v>46056</v>
      </c>
      <c r="AK393" s="49" t="s">
        <v>90</v>
      </c>
      <c r="AL393" s="49" t="str">
        <f>IFERROR((VLOOKUP($AK393,[2]T_Datos!$B$3:$D$35,2,FALSE)),"Por favor diligenciar")</f>
        <v>Gestión pública local y gobierno confiable en Rafael Uribe Uribe </v>
      </c>
      <c r="AM393" s="49" t="str">
        <f>IFERROR((VLOOKUP($AK393,[2]T_Datos!$B$3:$D$35,3,FALSE)),"Por favor diligenciar")</f>
        <v>O230117459920242775 </v>
      </c>
      <c r="AN393" s="49"/>
      <c r="AO393" s="49"/>
      <c r="AP393" s="44"/>
      <c r="AQ393" s="49"/>
      <c r="AR393" s="44"/>
      <c r="AS393" s="49"/>
      <c r="AT393" s="50"/>
      <c r="AU393" s="49"/>
      <c r="AV393" s="44"/>
      <c r="AW393" s="49"/>
      <c r="AX393" s="45">
        <f t="shared" si="32"/>
        <v>6</v>
      </c>
      <c r="AY393" s="45">
        <f t="shared" si="33"/>
        <v>180</v>
      </c>
      <c r="AZ393" s="51">
        <f t="shared" si="34"/>
        <v>36600000</v>
      </c>
      <c r="BA393" s="40" t="s">
        <v>91</v>
      </c>
      <c r="BB393" s="52" t="s">
        <v>351</v>
      </c>
      <c r="BC393" s="49" t="s">
        <v>1488</v>
      </c>
      <c r="BD393" s="49" t="s">
        <v>94</v>
      </c>
      <c r="BE393" s="49" t="s">
        <v>95</v>
      </c>
      <c r="BF393" s="40" t="s">
        <v>145</v>
      </c>
      <c r="BG393" s="49"/>
      <c r="BH393" s="49"/>
      <c r="BI393" s="53" t="s">
        <v>2258</v>
      </c>
      <c r="BJ393" s="54">
        <v>46052</v>
      </c>
      <c r="BK393" s="54" t="s">
        <v>354</v>
      </c>
      <c r="BL393" s="54">
        <v>46047</v>
      </c>
      <c r="BM393" s="44">
        <v>46057</v>
      </c>
      <c r="BN393" s="44">
        <v>46237</v>
      </c>
      <c r="BO393" s="55" t="s">
        <v>100</v>
      </c>
      <c r="BP393" s="56" t="s">
        <v>101</v>
      </c>
      <c r="BQ393" s="57">
        <v>20266820001143</v>
      </c>
      <c r="BR393" s="56">
        <v>3</v>
      </c>
    </row>
    <row r="394" spans="1:71" ht="51" customHeight="1" x14ac:dyDescent="0.2">
      <c r="A394">
        <v>390</v>
      </c>
      <c r="B394" s="40" t="s">
        <v>2259</v>
      </c>
      <c r="C394" s="40" t="s">
        <v>430</v>
      </c>
      <c r="D394" s="41">
        <v>46036</v>
      </c>
      <c r="E394" s="42" t="s">
        <v>431</v>
      </c>
      <c r="F394" s="40" t="s">
        <v>82</v>
      </c>
      <c r="G394" s="40" t="s">
        <v>83</v>
      </c>
      <c r="H394" s="49" t="s">
        <v>2260</v>
      </c>
      <c r="I394" s="49" t="s">
        <v>433</v>
      </c>
      <c r="J394" s="40">
        <v>145963</v>
      </c>
      <c r="K394" s="40">
        <v>68365</v>
      </c>
      <c r="L394" s="40" t="s">
        <v>2261</v>
      </c>
      <c r="M394" s="40" t="s">
        <v>87</v>
      </c>
      <c r="N394" s="43">
        <v>1033714826</v>
      </c>
      <c r="O394" s="40">
        <v>2</v>
      </c>
      <c r="P394" s="40"/>
      <c r="Q394" s="40"/>
      <c r="R394" s="40"/>
      <c r="S394" s="40"/>
      <c r="T394" s="40"/>
      <c r="U394" s="40"/>
      <c r="V394" s="40"/>
      <c r="W394" s="40"/>
      <c r="X394" s="40" t="s">
        <v>435</v>
      </c>
      <c r="Y394" s="44">
        <v>46045</v>
      </c>
      <c r="Z394" s="44">
        <v>46055</v>
      </c>
      <c r="AA394" s="44">
        <v>46388</v>
      </c>
      <c r="AB394" s="40">
        <v>330</v>
      </c>
      <c r="AC394" s="45">
        <f t="shared" si="30"/>
        <v>11</v>
      </c>
      <c r="AD394" s="46">
        <v>67100000</v>
      </c>
      <c r="AE394" s="47">
        <f t="shared" si="31"/>
        <v>6100000</v>
      </c>
      <c r="AF394" s="48" t="s">
        <v>89</v>
      </c>
      <c r="AG394" s="49">
        <v>15</v>
      </c>
      <c r="AH394" s="44">
        <v>46029</v>
      </c>
      <c r="AI394" s="49">
        <v>319</v>
      </c>
      <c r="AJ394" s="44">
        <v>46049</v>
      </c>
      <c r="AK394" s="49" t="s">
        <v>90</v>
      </c>
      <c r="AL394" s="49" t="str">
        <f>IFERROR((VLOOKUP($AK394,[2]T_Datos!$B$3:$D$35,2,FALSE)),"Por favor diligenciar")</f>
        <v>Gestión pública local y gobierno confiable en Rafael Uribe Uribe </v>
      </c>
      <c r="AM394" s="49" t="str">
        <f>IFERROR((VLOOKUP($AK394,[2]T_Datos!$B$3:$D$35,3,FALSE)),"Por favor diligenciar")</f>
        <v>O230117459920242775 </v>
      </c>
      <c r="AN394" s="49"/>
      <c r="AO394" s="49"/>
      <c r="AP394" s="44"/>
      <c r="AQ394" s="49"/>
      <c r="AR394" s="44"/>
      <c r="AS394" s="49"/>
      <c r="AT394" s="50"/>
      <c r="AU394" s="49"/>
      <c r="AV394" s="44"/>
      <c r="AW394" s="49"/>
      <c r="AX394" s="45">
        <f t="shared" si="32"/>
        <v>11</v>
      </c>
      <c r="AY394" s="45">
        <f t="shared" si="33"/>
        <v>330</v>
      </c>
      <c r="AZ394" s="51">
        <f t="shared" si="34"/>
        <v>67100000</v>
      </c>
      <c r="BA394" s="40" t="s">
        <v>91</v>
      </c>
      <c r="BB394" s="52" t="s">
        <v>1421</v>
      </c>
      <c r="BC394" s="49" t="s">
        <v>302</v>
      </c>
      <c r="BD394" s="49" t="s">
        <v>94</v>
      </c>
      <c r="BE394" s="49" t="s">
        <v>95</v>
      </c>
      <c r="BF394" s="40" t="s">
        <v>437</v>
      </c>
      <c r="BG394" s="49"/>
      <c r="BH394" s="49"/>
      <c r="BI394" s="53" t="s">
        <v>438</v>
      </c>
      <c r="BJ394" s="54">
        <v>46051</v>
      </c>
      <c r="BK394" s="54" t="s">
        <v>99</v>
      </c>
      <c r="BL394" s="54">
        <v>46049</v>
      </c>
      <c r="BM394" s="44">
        <v>46055</v>
      </c>
      <c r="BN394" s="44">
        <v>46388</v>
      </c>
      <c r="BO394" s="55" t="s">
        <v>100</v>
      </c>
      <c r="BP394" s="56" t="s">
        <v>101</v>
      </c>
      <c r="BQ394" s="57">
        <v>20266820001253</v>
      </c>
      <c r="BR394" s="56">
        <v>1</v>
      </c>
    </row>
    <row r="395" spans="1:71" ht="51" customHeight="1" x14ac:dyDescent="0.2">
      <c r="A395" s="107">
        <v>391</v>
      </c>
      <c r="B395" s="40" t="s">
        <v>2262</v>
      </c>
      <c r="C395" s="40" t="s">
        <v>430</v>
      </c>
      <c r="D395" s="41">
        <v>46036</v>
      </c>
      <c r="E395" s="42" t="s">
        <v>431</v>
      </c>
      <c r="F395" s="40" t="s">
        <v>82</v>
      </c>
      <c r="G395" s="40" t="s">
        <v>83</v>
      </c>
      <c r="H395" s="49" t="s">
        <v>2263</v>
      </c>
      <c r="I395" s="49" t="s">
        <v>433</v>
      </c>
      <c r="J395" s="40">
        <v>145963</v>
      </c>
      <c r="K395" s="40">
        <v>68365</v>
      </c>
      <c r="L395" s="40" t="s">
        <v>2264</v>
      </c>
      <c r="M395" s="40" t="s">
        <v>87</v>
      </c>
      <c r="N395" s="43">
        <v>52234844</v>
      </c>
      <c r="O395" s="40">
        <v>3</v>
      </c>
      <c r="P395" s="40"/>
      <c r="Q395" s="40"/>
      <c r="R395" s="40"/>
      <c r="S395" s="40"/>
      <c r="T395" s="40"/>
      <c r="U395" s="40"/>
      <c r="V395" s="40"/>
      <c r="W395" s="40"/>
      <c r="X395" s="40" t="s">
        <v>435</v>
      </c>
      <c r="Y395" s="44">
        <v>46048</v>
      </c>
      <c r="Z395" s="44">
        <v>46056</v>
      </c>
      <c r="AA395" s="44">
        <v>46389</v>
      </c>
      <c r="AB395" s="40">
        <v>330</v>
      </c>
      <c r="AC395" s="45">
        <f t="shared" si="30"/>
        <v>11</v>
      </c>
      <c r="AD395" s="46">
        <v>67100000</v>
      </c>
      <c r="AE395" s="47">
        <f t="shared" si="31"/>
        <v>6100000</v>
      </c>
      <c r="AF395" s="48" t="s">
        <v>89</v>
      </c>
      <c r="AG395" s="49">
        <v>15</v>
      </c>
      <c r="AH395" s="44">
        <v>46029</v>
      </c>
      <c r="AI395" s="49">
        <v>322</v>
      </c>
      <c r="AJ395" s="44">
        <v>46049</v>
      </c>
      <c r="AK395" s="49" t="s">
        <v>90</v>
      </c>
      <c r="AL395" s="49" t="str">
        <f>IFERROR((VLOOKUP($AK395,[2]T_Datos!$B$3:$D$35,2,FALSE)),"Por favor diligenciar")</f>
        <v>Gestión pública local y gobierno confiable en Rafael Uribe Uribe </v>
      </c>
      <c r="AM395" s="49" t="str">
        <f>IFERROR((VLOOKUP($AK395,[2]T_Datos!$B$3:$D$35,3,FALSE)),"Por favor diligenciar")</f>
        <v>O230117459920242775 </v>
      </c>
      <c r="AN395" s="49"/>
      <c r="AO395" s="49"/>
      <c r="AP395" s="44"/>
      <c r="AQ395" s="49"/>
      <c r="AR395" s="44"/>
      <c r="AS395" s="49"/>
      <c r="AT395" s="50"/>
      <c r="AU395" s="49"/>
      <c r="AV395" s="44"/>
      <c r="AW395" s="49"/>
      <c r="AX395" s="45">
        <f t="shared" si="32"/>
        <v>11</v>
      </c>
      <c r="AY395" s="45">
        <f t="shared" si="33"/>
        <v>330</v>
      </c>
      <c r="AZ395" s="51">
        <f t="shared" si="34"/>
        <v>67100000</v>
      </c>
      <c r="BA395" s="40" t="s">
        <v>91</v>
      </c>
      <c r="BB395" s="52" t="s">
        <v>1421</v>
      </c>
      <c r="BC395" s="49" t="s">
        <v>302</v>
      </c>
      <c r="BD395" s="49" t="s">
        <v>94</v>
      </c>
      <c r="BE395" s="49" t="s">
        <v>95</v>
      </c>
      <c r="BF395" s="40" t="s">
        <v>437</v>
      </c>
      <c r="BG395" s="49"/>
      <c r="BH395" s="49"/>
      <c r="BI395" s="53" t="s">
        <v>438</v>
      </c>
      <c r="BJ395" s="54">
        <v>46051</v>
      </c>
      <c r="BK395" s="54" t="s">
        <v>2265</v>
      </c>
      <c r="BL395" s="54">
        <v>46048</v>
      </c>
      <c r="BM395" s="44">
        <v>46056</v>
      </c>
      <c r="BN395" s="44">
        <v>46389</v>
      </c>
      <c r="BO395" s="55" t="s">
        <v>100</v>
      </c>
      <c r="BP395" s="56" t="s">
        <v>101</v>
      </c>
      <c r="BQ395" s="57">
        <v>20266820001253</v>
      </c>
      <c r="BR395" s="56">
        <v>1</v>
      </c>
    </row>
    <row r="396" spans="1:71" ht="51" customHeight="1" x14ac:dyDescent="0.2">
      <c r="A396">
        <v>392</v>
      </c>
      <c r="B396" s="40" t="s">
        <v>2266</v>
      </c>
      <c r="C396" s="40" t="s">
        <v>430</v>
      </c>
      <c r="D396" s="41">
        <v>46036</v>
      </c>
      <c r="E396" s="42" t="s">
        <v>431</v>
      </c>
      <c r="F396" s="40" t="s">
        <v>82</v>
      </c>
      <c r="G396" s="40" t="s">
        <v>83</v>
      </c>
      <c r="H396" s="49" t="s">
        <v>2267</v>
      </c>
      <c r="I396" s="49" t="s">
        <v>433</v>
      </c>
      <c r="J396" s="40">
        <v>145963</v>
      </c>
      <c r="K396" s="40">
        <v>68365</v>
      </c>
      <c r="L396" s="40" t="s">
        <v>2268</v>
      </c>
      <c r="M396" s="40" t="s">
        <v>87</v>
      </c>
      <c r="N396" s="43">
        <v>80731316</v>
      </c>
      <c r="O396" s="40">
        <v>1</v>
      </c>
      <c r="P396" s="40"/>
      <c r="Q396" s="40"/>
      <c r="R396" s="40"/>
      <c r="S396" s="40"/>
      <c r="T396" s="40"/>
      <c r="U396" s="40"/>
      <c r="V396" s="40"/>
      <c r="W396" s="40"/>
      <c r="X396" s="40" t="s">
        <v>435</v>
      </c>
      <c r="Y396" s="44">
        <v>46046</v>
      </c>
      <c r="Z396" s="44">
        <v>46062</v>
      </c>
      <c r="AA396" s="44">
        <v>46395</v>
      </c>
      <c r="AB396" s="40">
        <v>330</v>
      </c>
      <c r="AC396" s="45">
        <f t="shared" si="30"/>
        <v>11</v>
      </c>
      <c r="AD396" s="46">
        <v>67100000</v>
      </c>
      <c r="AE396" s="47">
        <f t="shared" si="31"/>
        <v>6100000</v>
      </c>
      <c r="AF396" s="48" t="s">
        <v>89</v>
      </c>
      <c r="AG396" s="49">
        <v>15</v>
      </c>
      <c r="AH396" s="44">
        <v>46029</v>
      </c>
      <c r="AI396" s="49">
        <v>781</v>
      </c>
      <c r="AJ396" s="44">
        <v>46055</v>
      </c>
      <c r="AK396" s="49" t="s">
        <v>90</v>
      </c>
      <c r="AL396" s="49" t="str">
        <f>IFERROR((VLOOKUP($AK396,[2]T_Datos!$B$3:$D$35,2,FALSE)),"Por favor diligenciar")</f>
        <v>Gestión pública local y gobierno confiable en Rafael Uribe Uribe </v>
      </c>
      <c r="AM396" s="49" t="str">
        <f>IFERROR((VLOOKUP($AK396,[2]T_Datos!$B$3:$D$35,3,FALSE)),"Por favor diligenciar")</f>
        <v>O230117459920242775 </v>
      </c>
      <c r="AN396" s="49"/>
      <c r="AO396" s="49"/>
      <c r="AP396" s="44"/>
      <c r="AQ396" s="49"/>
      <c r="AR396" s="44"/>
      <c r="AS396" s="49"/>
      <c r="AT396" s="50"/>
      <c r="AU396" s="49"/>
      <c r="AV396" s="44"/>
      <c r="AW396" s="49"/>
      <c r="AX396" s="45">
        <f t="shared" si="32"/>
        <v>11</v>
      </c>
      <c r="AY396" s="45">
        <f t="shared" si="33"/>
        <v>330</v>
      </c>
      <c r="AZ396" s="51">
        <f t="shared" si="34"/>
        <v>67100000</v>
      </c>
      <c r="BA396" s="40" t="s">
        <v>91</v>
      </c>
      <c r="BB396" s="52" t="s">
        <v>299</v>
      </c>
      <c r="BC396" s="49" t="s">
        <v>302</v>
      </c>
      <c r="BD396" s="49" t="s">
        <v>94</v>
      </c>
      <c r="BE396" s="49" t="s">
        <v>95</v>
      </c>
      <c r="BF396" s="40" t="s">
        <v>437</v>
      </c>
      <c r="BG396" s="49"/>
      <c r="BH396" s="49"/>
      <c r="BI396" s="53" t="s">
        <v>2269</v>
      </c>
      <c r="BJ396" s="79">
        <v>46051</v>
      </c>
      <c r="BK396" s="79" t="s">
        <v>2265</v>
      </c>
      <c r="BL396" s="54">
        <v>46048</v>
      </c>
      <c r="BM396" s="44">
        <v>46062</v>
      </c>
      <c r="BN396" s="44">
        <v>46395</v>
      </c>
      <c r="BO396" s="55" t="s">
        <v>100</v>
      </c>
      <c r="BP396" s="56" t="s">
        <v>101</v>
      </c>
      <c r="BQ396" s="57">
        <v>20266820001103</v>
      </c>
      <c r="BR396" s="56">
        <v>1</v>
      </c>
    </row>
    <row r="397" spans="1:71" ht="51" customHeight="1" x14ac:dyDescent="0.2">
      <c r="A397">
        <v>393</v>
      </c>
      <c r="B397" s="40" t="s">
        <v>2270</v>
      </c>
      <c r="C397" s="40" t="s">
        <v>997</v>
      </c>
      <c r="D397" s="44">
        <v>46039</v>
      </c>
      <c r="E397" s="59" t="s">
        <v>998</v>
      </c>
      <c r="F397" s="40" t="s">
        <v>82</v>
      </c>
      <c r="G397" s="40" t="s">
        <v>83</v>
      </c>
      <c r="H397" s="49" t="s">
        <v>2271</v>
      </c>
      <c r="I397" s="40" t="s">
        <v>1000</v>
      </c>
      <c r="J397" s="40">
        <v>147753</v>
      </c>
      <c r="K397" s="40">
        <v>68376</v>
      </c>
      <c r="L397" s="40" t="s">
        <v>2272</v>
      </c>
      <c r="M397" s="40" t="s">
        <v>87</v>
      </c>
      <c r="N397" s="43">
        <v>52026733</v>
      </c>
      <c r="O397" s="40">
        <v>2</v>
      </c>
      <c r="P397" s="40"/>
      <c r="Q397" s="40"/>
      <c r="R397" s="40"/>
      <c r="S397" s="40"/>
      <c r="T397" s="40"/>
      <c r="U397" s="40"/>
      <c r="V397" s="40"/>
      <c r="W397" s="40"/>
      <c r="X397" s="40" t="s">
        <v>1003</v>
      </c>
      <c r="Y397" s="44">
        <v>46044</v>
      </c>
      <c r="Z397" s="44">
        <v>46063</v>
      </c>
      <c r="AA397" s="44">
        <v>46243</v>
      </c>
      <c r="AB397" s="40">
        <v>180</v>
      </c>
      <c r="AC397" s="45">
        <f t="shared" si="30"/>
        <v>6</v>
      </c>
      <c r="AD397" s="46">
        <v>12876000</v>
      </c>
      <c r="AE397" s="47">
        <f t="shared" si="31"/>
        <v>2146000</v>
      </c>
      <c r="AF397" s="48" t="s">
        <v>89</v>
      </c>
      <c r="AG397" s="49">
        <v>102</v>
      </c>
      <c r="AH397" s="44">
        <v>46028</v>
      </c>
      <c r="AI397" s="49">
        <v>820</v>
      </c>
      <c r="AJ397" s="44">
        <v>46055</v>
      </c>
      <c r="AK397" s="49" t="s">
        <v>90</v>
      </c>
      <c r="AL397" s="49" t="str">
        <f>IFERROR((VLOOKUP($AK397,[2]T_Datos!$B$3:$D$35,2,FALSE)),"Por favor diligenciar")</f>
        <v>Gestión pública local y gobierno confiable en Rafael Uribe Uribe </v>
      </c>
      <c r="AM397" s="49" t="str">
        <f>IFERROR((VLOOKUP($AK397,[2]T_Datos!$B$3:$D$35,3,FALSE)),"Por favor diligenciar")</f>
        <v>O230117459920242775 </v>
      </c>
      <c r="AN397" s="49"/>
      <c r="AO397" s="49"/>
      <c r="AP397" s="44"/>
      <c r="AQ397" s="49"/>
      <c r="AR397" s="44"/>
      <c r="AS397" s="49"/>
      <c r="AT397" s="50"/>
      <c r="AU397" s="49"/>
      <c r="AV397" s="44"/>
      <c r="AW397" s="49"/>
      <c r="AX397" s="45">
        <f t="shared" si="32"/>
        <v>6</v>
      </c>
      <c r="AY397" s="45">
        <f t="shared" si="33"/>
        <v>180</v>
      </c>
      <c r="AZ397" s="51">
        <f t="shared" si="34"/>
        <v>12876000</v>
      </c>
      <c r="BA397" s="40" t="s">
        <v>129</v>
      </c>
      <c r="BB397" s="52" t="s">
        <v>240</v>
      </c>
      <c r="BC397" s="49" t="s">
        <v>243</v>
      </c>
      <c r="BD397" s="49" t="s">
        <v>94</v>
      </c>
      <c r="BE397" s="49" t="s">
        <v>95</v>
      </c>
      <c r="BF397" s="40" t="s">
        <v>244</v>
      </c>
      <c r="BG397" s="49"/>
      <c r="BH397" s="49"/>
      <c r="BI397" s="53" t="s">
        <v>1004</v>
      </c>
      <c r="BJ397" s="54">
        <v>46049</v>
      </c>
      <c r="BK397" s="54" t="s">
        <v>416</v>
      </c>
      <c r="BL397" s="54">
        <v>46048</v>
      </c>
      <c r="BM397" s="44">
        <v>46063</v>
      </c>
      <c r="BN397" s="44">
        <v>46243</v>
      </c>
      <c r="BO397" s="55" t="s">
        <v>362</v>
      </c>
      <c r="BP397" s="56" t="s">
        <v>101</v>
      </c>
      <c r="BQ397" s="57">
        <v>20266820001193</v>
      </c>
      <c r="BR397" s="56">
        <v>5</v>
      </c>
    </row>
    <row r="398" spans="1:71" ht="51" customHeight="1" x14ac:dyDescent="0.2">
      <c r="A398" s="107">
        <v>394</v>
      </c>
      <c r="B398" s="40" t="s">
        <v>2273</v>
      </c>
      <c r="C398" s="40" t="s">
        <v>997</v>
      </c>
      <c r="D398" s="44">
        <v>46039</v>
      </c>
      <c r="E398" s="59" t="s">
        <v>998</v>
      </c>
      <c r="F398" s="40" t="s">
        <v>82</v>
      </c>
      <c r="G398" s="40" t="s">
        <v>83</v>
      </c>
      <c r="H398" s="49" t="s">
        <v>2274</v>
      </c>
      <c r="I398" s="40" t="s">
        <v>1000</v>
      </c>
      <c r="J398" s="40">
        <v>147753</v>
      </c>
      <c r="K398" s="40">
        <v>68376</v>
      </c>
      <c r="L398" s="40" t="s">
        <v>2275</v>
      </c>
      <c r="M398" s="40" t="s">
        <v>87</v>
      </c>
      <c r="N398" s="43">
        <v>1033799440</v>
      </c>
      <c r="O398" s="40">
        <v>8</v>
      </c>
      <c r="P398" s="40"/>
      <c r="Q398" s="40"/>
      <c r="R398" s="40"/>
      <c r="S398" s="40"/>
      <c r="T398" s="40"/>
      <c r="U398" s="40"/>
      <c r="V398" s="40"/>
      <c r="W398" s="40"/>
      <c r="X398" s="40" t="s">
        <v>1003</v>
      </c>
      <c r="Y398" s="44">
        <v>46044</v>
      </c>
      <c r="Z398" s="44">
        <v>46063</v>
      </c>
      <c r="AA398" s="44">
        <v>46243</v>
      </c>
      <c r="AB398" s="40">
        <v>180</v>
      </c>
      <c r="AC398" s="45">
        <f t="shared" si="30"/>
        <v>6</v>
      </c>
      <c r="AD398" s="46">
        <v>12876000</v>
      </c>
      <c r="AE398" s="47">
        <f t="shared" si="31"/>
        <v>2146000</v>
      </c>
      <c r="AF398" s="48" t="s">
        <v>89</v>
      </c>
      <c r="AG398" s="49">
        <v>102</v>
      </c>
      <c r="AH398" s="44">
        <v>46028</v>
      </c>
      <c r="AI398" s="49">
        <v>821</v>
      </c>
      <c r="AJ398" s="44">
        <v>46055</v>
      </c>
      <c r="AK398" s="49" t="s">
        <v>90</v>
      </c>
      <c r="AL398" s="49" t="str">
        <f>IFERROR((VLOOKUP($AK398,[2]T_Datos!$B$3:$D$35,2,FALSE)),"Por favor diligenciar")</f>
        <v>Gestión pública local y gobierno confiable en Rafael Uribe Uribe </v>
      </c>
      <c r="AM398" s="49" t="str">
        <f>IFERROR((VLOOKUP($AK398,[2]T_Datos!$B$3:$D$35,3,FALSE)),"Por favor diligenciar")</f>
        <v>O230117459920242775 </v>
      </c>
      <c r="AN398" s="49"/>
      <c r="AO398" s="49"/>
      <c r="AP398" s="44"/>
      <c r="AQ398" s="49"/>
      <c r="AR398" s="44"/>
      <c r="AS398" s="49"/>
      <c r="AT398" s="50"/>
      <c r="AU398" s="49"/>
      <c r="AV398" s="44"/>
      <c r="AW398" s="49"/>
      <c r="AX398" s="45">
        <f t="shared" si="32"/>
        <v>6</v>
      </c>
      <c r="AY398" s="45">
        <f t="shared" si="33"/>
        <v>180</v>
      </c>
      <c r="AZ398" s="51">
        <f t="shared" si="34"/>
        <v>12876000</v>
      </c>
      <c r="BA398" s="40" t="s">
        <v>129</v>
      </c>
      <c r="BB398" s="52" t="s">
        <v>240</v>
      </c>
      <c r="BC398" s="49" t="s">
        <v>243</v>
      </c>
      <c r="BD398" s="49" t="s">
        <v>94</v>
      </c>
      <c r="BE398" s="49" t="s">
        <v>95</v>
      </c>
      <c r="BF398" s="40" t="s">
        <v>244</v>
      </c>
      <c r="BG398" s="49"/>
      <c r="BH398" s="49"/>
      <c r="BI398" s="53" t="s">
        <v>1004</v>
      </c>
      <c r="BJ398" s="54">
        <v>46049</v>
      </c>
      <c r="BK398" s="54" t="s">
        <v>416</v>
      </c>
      <c r="BL398" s="54">
        <v>46045</v>
      </c>
      <c r="BM398" s="44">
        <v>46063</v>
      </c>
      <c r="BN398" s="44">
        <v>46243</v>
      </c>
      <c r="BO398" s="55" t="s">
        <v>362</v>
      </c>
      <c r="BP398" s="56" t="s">
        <v>101</v>
      </c>
      <c r="BQ398" s="57">
        <v>20266820001193</v>
      </c>
      <c r="BR398" s="56">
        <v>5</v>
      </c>
    </row>
    <row r="399" spans="1:71" ht="51" customHeight="1" x14ac:dyDescent="0.2">
      <c r="A399">
        <v>395</v>
      </c>
      <c r="B399" s="40" t="s">
        <v>2276</v>
      </c>
      <c r="C399" s="40" t="s">
        <v>1796</v>
      </c>
      <c r="D399" s="41">
        <v>46041</v>
      </c>
      <c r="E399" s="42" t="s">
        <v>1797</v>
      </c>
      <c r="F399" s="40" t="s">
        <v>82</v>
      </c>
      <c r="G399" s="40" t="s">
        <v>83</v>
      </c>
      <c r="H399" s="49" t="s">
        <v>2277</v>
      </c>
      <c r="I399" s="40" t="s">
        <v>1799</v>
      </c>
      <c r="J399" s="40">
        <v>145991</v>
      </c>
      <c r="K399" s="40">
        <v>68370</v>
      </c>
      <c r="L399" s="40" t="s">
        <v>2278</v>
      </c>
      <c r="M399" s="40" t="s">
        <v>87</v>
      </c>
      <c r="N399" s="43">
        <v>80759628</v>
      </c>
      <c r="O399" s="40">
        <v>4</v>
      </c>
      <c r="P399" s="40"/>
      <c r="Q399" s="40"/>
      <c r="R399" s="60"/>
      <c r="S399" s="40"/>
      <c r="T399" s="40" t="s">
        <v>2279</v>
      </c>
      <c r="U399" s="40" t="s">
        <v>87</v>
      </c>
      <c r="V399" s="60">
        <v>1233900018</v>
      </c>
      <c r="W399" s="41">
        <v>46071</v>
      </c>
      <c r="X399" s="40" t="s">
        <v>2280</v>
      </c>
      <c r="Y399" s="44">
        <v>46044</v>
      </c>
      <c r="Z399" s="44">
        <v>46055</v>
      </c>
      <c r="AA399" s="44">
        <v>46235</v>
      </c>
      <c r="AB399" s="40">
        <v>180</v>
      </c>
      <c r="AC399" s="45">
        <f t="shared" si="30"/>
        <v>6</v>
      </c>
      <c r="AD399" s="46">
        <v>18600000</v>
      </c>
      <c r="AE399" s="47">
        <f t="shared" si="31"/>
        <v>3100000</v>
      </c>
      <c r="AF399" s="48" t="s">
        <v>89</v>
      </c>
      <c r="AG399" s="49">
        <v>174</v>
      </c>
      <c r="AH399" s="44">
        <v>46030</v>
      </c>
      <c r="AI399" s="49">
        <v>277</v>
      </c>
      <c r="AJ399" s="44">
        <v>46049</v>
      </c>
      <c r="AK399" s="49" t="s">
        <v>1529</v>
      </c>
      <c r="AL399" s="49" t="str">
        <f>IFERROR((VLOOKUP($AK399,[2]T_Datos!$B$3:$D$35,2,FALSE)),"Por favor diligenciar")</f>
        <v>Rafael Uribe Uribe deportiva, recreativa y con bienestar </v>
      </c>
      <c r="AM399" s="49" t="str">
        <f>IFERROR((VLOOKUP($AK399,[2]T_Datos!$B$3:$D$35,3,FALSE)),"Por favor diligenciar")</f>
        <v>O230117459920242795 </v>
      </c>
      <c r="AN399" s="49"/>
      <c r="AO399" s="49"/>
      <c r="AP399" s="44"/>
      <c r="AQ399" s="49"/>
      <c r="AR399" s="44"/>
      <c r="AS399" s="49"/>
      <c r="AT399" s="50"/>
      <c r="AU399" s="49"/>
      <c r="AV399" s="44"/>
      <c r="AW399" s="49"/>
      <c r="AX399" s="45">
        <f t="shared" si="32"/>
        <v>6</v>
      </c>
      <c r="AY399" s="45">
        <f t="shared" si="33"/>
        <v>180</v>
      </c>
      <c r="AZ399" s="51">
        <f t="shared" si="34"/>
        <v>18600000</v>
      </c>
      <c r="BA399" s="40" t="s">
        <v>129</v>
      </c>
      <c r="BB399" s="52" t="s">
        <v>1690</v>
      </c>
      <c r="BC399" s="49" t="s">
        <v>1802</v>
      </c>
      <c r="BD399" s="49" t="s">
        <v>94</v>
      </c>
      <c r="BE399" s="49" t="s">
        <v>95</v>
      </c>
      <c r="BF399" s="40" t="s">
        <v>1692</v>
      </c>
      <c r="BG399" s="49"/>
      <c r="BH399" s="49"/>
      <c r="BI399" s="53" t="s">
        <v>1803</v>
      </c>
      <c r="BJ399" s="54">
        <v>46072</v>
      </c>
      <c r="BK399" s="54" t="s">
        <v>416</v>
      </c>
      <c r="BL399" s="54">
        <v>46051</v>
      </c>
      <c r="BM399" s="44">
        <v>46055</v>
      </c>
      <c r="BN399" s="44">
        <v>46235</v>
      </c>
      <c r="BO399" s="55" t="s">
        <v>131</v>
      </c>
      <c r="BP399" s="56" t="s">
        <v>101</v>
      </c>
      <c r="BQ399" s="57">
        <v>20266820001093</v>
      </c>
      <c r="BR399" s="56">
        <v>5</v>
      </c>
    </row>
    <row r="400" spans="1:71" ht="51" customHeight="1" x14ac:dyDescent="0.2">
      <c r="A400">
        <v>396</v>
      </c>
      <c r="B400" s="40" t="s">
        <v>2281</v>
      </c>
      <c r="C400" s="40" t="s">
        <v>2282</v>
      </c>
      <c r="D400" s="41">
        <v>46044</v>
      </c>
      <c r="E400" s="42" t="s">
        <v>2283</v>
      </c>
      <c r="F400" s="40" t="s">
        <v>82</v>
      </c>
      <c r="G400" s="40" t="s">
        <v>83</v>
      </c>
      <c r="H400" s="49" t="s">
        <v>2284</v>
      </c>
      <c r="I400" s="40" t="s">
        <v>2285</v>
      </c>
      <c r="J400" s="40">
        <v>151263</v>
      </c>
      <c r="K400" s="40">
        <v>69037</v>
      </c>
      <c r="L400" s="40" t="s">
        <v>2286</v>
      </c>
      <c r="M400" s="40" t="s">
        <v>87</v>
      </c>
      <c r="N400" s="43">
        <v>80203644</v>
      </c>
      <c r="O400" s="40">
        <v>6</v>
      </c>
      <c r="P400" s="40"/>
      <c r="Q400" s="40"/>
      <c r="R400" s="40"/>
      <c r="S400" s="40"/>
      <c r="T400" s="40" t="s">
        <v>2287</v>
      </c>
      <c r="U400" s="40" t="s">
        <v>1600</v>
      </c>
      <c r="V400" s="60">
        <v>1000851290</v>
      </c>
      <c r="W400" s="41">
        <v>46081</v>
      </c>
      <c r="X400" s="40" t="s">
        <v>2288</v>
      </c>
      <c r="Y400" s="44">
        <v>46045</v>
      </c>
      <c r="Z400" s="44">
        <v>46076</v>
      </c>
      <c r="AA400" s="44">
        <v>46256</v>
      </c>
      <c r="AB400" s="40">
        <v>180</v>
      </c>
      <c r="AC400" s="45">
        <f t="shared" si="30"/>
        <v>6</v>
      </c>
      <c r="AD400" s="46">
        <v>18600000</v>
      </c>
      <c r="AE400" s="47">
        <f t="shared" si="31"/>
        <v>3100000</v>
      </c>
      <c r="AF400" s="48" t="s">
        <v>89</v>
      </c>
      <c r="AG400" s="49">
        <v>99</v>
      </c>
      <c r="AH400" s="44">
        <v>46028</v>
      </c>
      <c r="AI400" s="49">
        <v>309</v>
      </c>
      <c r="AJ400" s="44">
        <v>46049</v>
      </c>
      <c r="AK400" s="49" t="s">
        <v>1529</v>
      </c>
      <c r="AL400" s="49" t="str">
        <f>IFERROR((VLOOKUP($AK400,[2]T_Datos!$B$3:$D$35,2,FALSE)),"Por favor diligenciar")</f>
        <v>Rafael Uribe Uribe deportiva, recreativa y con bienestar </v>
      </c>
      <c r="AM400" s="49" t="str">
        <f>IFERROR((VLOOKUP($AK400,[2]T_Datos!$B$3:$D$35,3,FALSE)),"Por favor diligenciar")</f>
        <v>O230117459920242795 </v>
      </c>
      <c r="AN400" s="49"/>
      <c r="AO400" s="49"/>
      <c r="AP400" s="44"/>
      <c r="AQ400" s="49"/>
      <c r="AR400" s="44"/>
      <c r="AS400" s="49"/>
      <c r="AT400" s="50"/>
      <c r="AU400" s="49"/>
      <c r="AV400" s="44"/>
      <c r="AW400" s="49"/>
      <c r="AX400" s="45">
        <f t="shared" si="32"/>
        <v>6</v>
      </c>
      <c r="AY400" s="45">
        <f t="shared" si="33"/>
        <v>180</v>
      </c>
      <c r="AZ400" s="51">
        <f t="shared" si="34"/>
        <v>18600000</v>
      </c>
      <c r="BA400" s="40" t="s">
        <v>129</v>
      </c>
      <c r="BB400" s="52" t="s">
        <v>1530</v>
      </c>
      <c r="BC400" s="49" t="s">
        <v>1531</v>
      </c>
      <c r="BD400" s="49" t="s">
        <v>94</v>
      </c>
      <c r="BE400" s="49" t="s">
        <v>95</v>
      </c>
      <c r="BF400" s="40" t="s">
        <v>1532</v>
      </c>
      <c r="BG400" s="49"/>
      <c r="BH400" s="49"/>
      <c r="BI400" s="53" t="s">
        <v>2289</v>
      </c>
      <c r="BJ400" s="54">
        <v>46080</v>
      </c>
      <c r="BK400" s="54" t="s">
        <v>416</v>
      </c>
      <c r="BL400" s="54">
        <v>46050</v>
      </c>
      <c r="BM400" s="44">
        <v>46076</v>
      </c>
      <c r="BN400" s="44">
        <v>46256</v>
      </c>
      <c r="BO400" s="55" t="s">
        <v>362</v>
      </c>
      <c r="BP400" s="56" t="s">
        <v>101</v>
      </c>
      <c r="BQ400" s="57">
        <v>20266820001273</v>
      </c>
      <c r="BR400" s="56">
        <v>5</v>
      </c>
    </row>
    <row r="401" spans="1:70" ht="51" customHeight="1" x14ac:dyDescent="0.2">
      <c r="A401" s="107">
        <v>397</v>
      </c>
      <c r="B401" s="40" t="s">
        <v>2290</v>
      </c>
      <c r="C401" s="40" t="s">
        <v>2282</v>
      </c>
      <c r="D401" s="41">
        <v>46044</v>
      </c>
      <c r="E401" s="42" t="s">
        <v>2283</v>
      </c>
      <c r="F401" s="40" t="s">
        <v>82</v>
      </c>
      <c r="G401" s="40" t="s">
        <v>83</v>
      </c>
      <c r="H401" s="49" t="s">
        <v>2291</v>
      </c>
      <c r="I401" s="40" t="s">
        <v>2285</v>
      </c>
      <c r="J401" s="40">
        <v>151263</v>
      </c>
      <c r="K401" s="40">
        <v>69037</v>
      </c>
      <c r="L401" s="40" t="s">
        <v>2292</v>
      </c>
      <c r="M401" s="40" t="s">
        <v>87</v>
      </c>
      <c r="N401" s="43">
        <v>1023369374</v>
      </c>
      <c r="O401" s="40">
        <v>9</v>
      </c>
      <c r="P401" s="40"/>
      <c r="Q401" s="40"/>
      <c r="R401" s="40"/>
      <c r="S401" s="40"/>
      <c r="T401" s="40"/>
      <c r="U401" s="40"/>
      <c r="V401" s="40"/>
      <c r="W401" s="40"/>
      <c r="X401" s="40" t="s">
        <v>2288</v>
      </c>
      <c r="Y401" s="44">
        <v>46044</v>
      </c>
      <c r="Z401" s="44">
        <v>46056</v>
      </c>
      <c r="AA401" s="44">
        <v>46236</v>
      </c>
      <c r="AB401" s="40">
        <v>180</v>
      </c>
      <c r="AC401" s="45">
        <f t="shared" si="30"/>
        <v>6</v>
      </c>
      <c r="AD401" s="46">
        <v>18600000</v>
      </c>
      <c r="AE401" s="47">
        <f t="shared" si="31"/>
        <v>3100000</v>
      </c>
      <c r="AF401" s="48" t="s">
        <v>89</v>
      </c>
      <c r="AG401" s="49">
        <v>99</v>
      </c>
      <c r="AH401" s="44">
        <v>46028</v>
      </c>
      <c r="AI401" s="49">
        <v>292</v>
      </c>
      <c r="AJ401" s="44">
        <v>46049</v>
      </c>
      <c r="AK401" s="49" t="s">
        <v>1529</v>
      </c>
      <c r="AL401" s="49" t="str">
        <f>IFERROR((VLOOKUP($AK401,[2]T_Datos!$B$3:$D$35,2,FALSE)),"Por favor diligenciar")</f>
        <v>Rafael Uribe Uribe deportiva, recreativa y con bienestar </v>
      </c>
      <c r="AM401" s="49" t="str">
        <f>IFERROR((VLOOKUP($AK401,[2]T_Datos!$B$3:$D$35,3,FALSE)),"Por favor diligenciar")</f>
        <v>O230117459920242795 </v>
      </c>
      <c r="AN401" s="49"/>
      <c r="AO401" s="49"/>
      <c r="AP401" s="44"/>
      <c r="AQ401" s="49"/>
      <c r="AR401" s="44"/>
      <c r="AS401" s="49"/>
      <c r="AT401" s="50"/>
      <c r="AU401" s="49"/>
      <c r="AV401" s="44"/>
      <c r="AW401" s="49"/>
      <c r="AX401" s="45">
        <f t="shared" si="32"/>
        <v>6</v>
      </c>
      <c r="AY401" s="45">
        <f t="shared" si="33"/>
        <v>180</v>
      </c>
      <c r="AZ401" s="51">
        <f t="shared" si="34"/>
        <v>18600000</v>
      </c>
      <c r="BA401" s="40" t="s">
        <v>129</v>
      </c>
      <c r="BB401" s="52" t="s">
        <v>1530</v>
      </c>
      <c r="BC401" s="49" t="s">
        <v>1531</v>
      </c>
      <c r="BD401" s="49" t="s">
        <v>94</v>
      </c>
      <c r="BE401" s="49" t="s">
        <v>95</v>
      </c>
      <c r="BF401" s="40" t="s">
        <v>1532</v>
      </c>
      <c r="BG401" s="49"/>
      <c r="BH401" s="49"/>
      <c r="BI401" s="53" t="s">
        <v>2289</v>
      </c>
      <c r="BJ401" s="54">
        <v>46049</v>
      </c>
      <c r="BK401" s="54" t="s">
        <v>416</v>
      </c>
      <c r="BL401" s="54">
        <v>46045</v>
      </c>
      <c r="BM401" s="44">
        <v>46056</v>
      </c>
      <c r="BN401" s="44">
        <v>46236</v>
      </c>
      <c r="BO401" s="55" t="s">
        <v>362</v>
      </c>
      <c r="BP401" s="56" t="s">
        <v>101</v>
      </c>
      <c r="BQ401" s="57">
        <v>20266820001273</v>
      </c>
      <c r="BR401" s="56">
        <v>5</v>
      </c>
    </row>
    <row r="402" spans="1:70" ht="51" customHeight="1" x14ac:dyDescent="0.2">
      <c r="A402">
        <v>398</v>
      </c>
      <c r="B402" s="40" t="s">
        <v>2293</v>
      </c>
      <c r="C402" s="40" t="s">
        <v>2282</v>
      </c>
      <c r="D402" s="41">
        <v>46044</v>
      </c>
      <c r="E402" s="42" t="s">
        <v>2283</v>
      </c>
      <c r="F402" s="40" t="s">
        <v>82</v>
      </c>
      <c r="G402" s="40" t="s">
        <v>83</v>
      </c>
      <c r="H402" s="49" t="s">
        <v>2294</v>
      </c>
      <c r="I402" s="40" t="s">
        <v>2285</v>
      </c>
      <c r="J402" s="40">
        <v>151263</v>
      </c>
      <c r="K402" s="40">
        <v>69037</v>
      </c>
      <c r="L402" s="40" t="s">
        <v>2295</v>
      </c>
      <c r="M402" s="40" t="s">
        <v>87</v>
      </c>
      <c r="N402" s="43">
        <v>1000626971</v>
      </c>
      <c r="O402" s="40">
        <v>5</v>
      </c>
      <c r="P402" s="40"/>
      <c r="Q402" s="40"/>
      <c r="R402" s="40"/>
      <c r="S402" s="40"/>
      <c r="T402" s="40"/>
      <c r="U402" s="40"/>
      <c r="V402" s="40"/>
      <c r="W402" s="40"/>
      <c r="X402" s="40" t="s">
        <v>2288</v>
      </c>
      <c r="Y402" s="44">
        <v>46044</v>
      </c>
      <c r="Z402" s="44">
        <v>46056</v>
      </c>
      <c r="AA402" s="44">
        <v>46236</v>
      </c>
      <c r="AB402" s="40">
        <v>180</v>
      </c>
      <c r="AC402" s="45">
        <f t="shared" si="30"/>
        <v>6</v>
      </c>
      <c r="AD402" s="46">
        <v>18600000</v>
      </c>
      <c r="AE402" s="47">
        <f t="shared" si="31"/>
        <v>3100000</v>
      </c>
      <c r="AF402" s="48" t="s">
        <v>89</v>
      </c>
      <c r="AG402" s="49">
        <v>99</v>
      </c>
      <c r="AH402" s="44">
        <v>46028</v>
      </c>
      <c r="AI402" s="49">
        <v>290</v>
      </c>
      <c r="AJ402" s="44">
        <v>46049</v>
      </c>
      <c r="AK402" s="49" t="s">
        <v>1529</v>
      </c>
      <c r="AL402" s="49" t="str">
        <f>IFERROR((VLOOKUP($AK402,[2]T_Datos!$B$3:$D$35,2,FALSE)),"Por favor diligenciar")</f>
        <v>Rafael Uribe Uribe deportiva, recreativa y con bienestar </v>
      </c>
      <c r="AM402" s="49" t="str">
        <f>IFERROR((VLOOKUP($AK402,[2]T_Datos!$B$3:$D$35,3,FALSE)),"Por favor diligenciar")</f>
        <v>O230117459920242795 </v>
      </c>
      <c r="AN402" s="49"/>
      <c r="AO402" s="49"/>
      <c r="AP402" s="44"/>
      <c r="AQ402" s="49"/>
      <c r="AR402" s="44"/>
      <c r="AS402" s="49"/>
      <c r="AT402" s="50"/>
      <c r="AU402" s="49"/>
      <c r="AV402" s="44"/>
      <c r="AW402" s="49"/>
      <c r="AX402" s="45">
        <f t="shared" si="32"/>
        <v>6</v>
      </c>
      <c r="AY402" s="45">
        <f t="shared" si="33"/>
        <v>180</v>
      </c>
      <c r="AZ402" s="51">
        <f t="shared" si="34"/>
        <v>18600000</v>
      </c>
      <c r="BA402" s="40" t="s">
        <v>129</v>
      </c>
      <c r="BB402" s="52" t="s">
        <v>1530</v>
      </c>
      <c r="BC402" s="49" t="s">
        <v>1531</v>
      </c>
      <c r="BD402" s="49" t="s">
        <v>94</v>
      </c>
      <c r="BE402" s="49" t="s">
        <v>95</v>
      </c>
      <c r="BF402" s="40" t="s">
        <v>1532</v>
      </c>
      <c r="BG402" s="49"/>
      <c r="BH402" s="49"/>
      <c r="BI402" s="53" t="s">
        <v>2289</v>
      </c>
      <c r="BJ402" s="54">
        <v>46049</v>
      </c>
      <c r="BK402" s="54" t="s">
        <v>416</v>
      </c>
      <c r="BL402" s="54">
        <v>46048</v>
      </c>
      <c r="BM402" s="44">
        <v>46056</v>
      </c>
      <c r="BN402" s="44">
        <v>46236</v>
      </c>
      <c r="BO402" s="55" t="s">
        <v>362</v>
      </c>
      <c r="BP402" s="56" t="s">
        <v>101</v>
      </c>
      <c r="BQ402" s="57">
        <v>20266820001273</v>
      </c>
      <c r="BR402" s="56">
        <v>5</v>
      </c>
    </row>
    <row r="403" spans="1:70" ht="51" customHeight="1" x14ac:dyDescent="0.2">
      <c r="A403">
        <v>399</v>
      </c>
      <c r="B403" s="40" t="s">
        <v>2296</v>
      </c>
      <c r="C403" s="40" t="s">
        <v>2282</v>
      </c>
      <c r="D403" s="41">
        <v>46044</v>
      </c>
      <c r="E403" s="42" t="s">
        <v>2283</v>
      </c>
      <c r="F403" s="40" t="s">
        <v>82</v>
      </c>
      <c r="G403" s="40" t="s">
        <v>83</v>
      </c>
      <c r="H403" s="49" t="s">
        <v>2297</v>
      </c>
      <c r="I403" s="40" t="s">
        <v>2285</v>
      </c>
      <c r="J403" s="40">
        <v>151263</v>
      </c>
      <c r="K403" s="40">
        <v>69037</v>
      </c>
      <c r="L403" s="40" t="s">
        <v>2298</v>
      </c>
      <c r="M403" s="40" t="s">
        <v>87</v>
      </c>
      <c r="N403" s="43">
        <v>1047461071</v>
      </c>
      <c r="O403" s="40">
        <v>2</v>
      </c>
      <c r="P403" s="40"/>
      <c r="Q403" s="40"/>
      <c r="R403" s="40"/>
      <c r="S403" s="40"/>
      <c r="T403" s="40"/>
      <c r="U403" s="40"/>
      <c r="V403" s="40"/>
      <c r="W403" s="40"/>
      <c r="X403" s="40" t="s">
        <v>2288</v>
      </c>
      <c r="Y403" s="44">
        <v>46045</v>
      </c>
      <c r="Z403" s="44">
        <v>46080</v>
      </c>
      <c r="AA403" s="44">
        <v>46260</v>
      </c>
      <c r="AB403" s="40">
        <v>180</v>
      </c>
      <c r="AC403" s="45">
        <f t="shared" si="30"/>
        <v>6</v>
      </c>
      <c r="AD403" s="46">
        <v>18600000</v>
      </c>
      <c r="AE403" s="47">
        <f t="shared" si="31"/>
        <v>3100000</v>
      </c>
      <c r="AF403" s="48" t="s">
        <v>89</v>
      </c>
      <c r="AG403" s="49">
        <v>99</v>
      </c>
      <c r="AH403" s="44">
        <v>46028</v>
      </c>
      <c r="AI403" s="49">
        <v>310</v>
      </c>
      <c r="AJ403" s="44">
        <v>46049</v>
      </c>
      <c r="AK403" s="49" t="s">
        <v>1529</v>
      </c>
      <c r="AL403" s="49" t="str">
        <f>IFERROR((VLOOKUP($AK403,[2]T_Datos!$B$3:$D$35,2,FALSE)),"Por favor diligenciar")</f>
        <v>Rafael Uribe Uribe deportiva, recreativa y con bienestar </v>
      </c>
      <c r="AM403" s="49" t="str">
        <f>IFERROR((VLOOKUP($AK403,[2]T_Datos!$B$3:$D$35,3,FALSE)),"Por favor diligenciar")</f>
        <v>O230117459920242795 </v>
      </c>
      <c r="AN403" s="49"/>
      <c r="AO403" s="49"/>
      <c r="AP403" s="44"/>
      <c r="AQ403" s="49"/>
      <c r="AR403" s="44"/>
      <c r="AS403" s="49"/>
      <c r="AT403" s="50"/>
      <c r="AU403" s="49"/>
      <c r="AV403" s="44"/>
      <c r="AW403" s="49"/>
      <c r="AX403" s="45">
        <f t="shared" si="32"/>
        <v>6</v>
      </c>
      <c r="AY403" s="45">
        <f t="shared" si="33"/>
        <v>180</v>
      </c>
      <c r="AZ403" s="51">
        <f t="shared" si="34"/>
        <v>18600000</v>
      </c>
      <c r="BA403" s="40" t="s">
        <v>129</v>
      </c>
      <c r="BB403" s="52" t="s">
        <v>1530</v>
      </c>
      <c r="BC403" s="49" t="s">
        <v>1531</v>
      </c>
      <c r="BD403" s="49" t="s">
        <v>94</v>
      </c>
      <c r="BE403" s="49" t="s">
        <v>95</v>
      </c>
      <c r="BF403" s="40" t="s">
        <v>1532</v>
      </c>
      <c r="BG403" s="49"/>
      <c r="BH403" s="49"/>
      <c r="BI403" s="53" t="s">
        <v>2289</v>
      </c>
      <c r="BJ403" s="54">
        <v>46080</v>
      </c>
      <c r="BK403" s="54" t="s">
        <v>416</v>
      </c>
      <c r="BL403" s="54">
        <v>46052</v>
      </c>
      <c r="BM403" s="44">
        <v>46080</v>
      </c>
      <c r="BN403" s="44">
        <v>46260</v>
      </c>
      <c r="BO403" s="55" t="s">
        <v>362</v>
      </c>
      <c r="BP403" s="56" t="s">
        <v>101</v>
      </c>
      <c r="BQ403" s="57">
        <v>20266820001273</v>
      </c>
      <c r="BR403" s="56">
        <v>5</v>
      </c>
    </row>
    <row r="404" spans="1:70" ht="51" customHeight="1" x14ac:dyDescent="0.2">
      <c r="A404" s="107">
        <v>400</v>
      </c>
      <c r="B404" s="40" t="s">
        <v>2299</v>
      </c>
      <c r="C404" s="40" t="s">
        <v>2282</v>
      </c>
      <c r="D404" s="41">
        <v>46044</v>
      </c>
      <c r="E404" s="42" t="s">
        <v>2283</v>
      </c>
      <c r="F404" s="40" t="s">
        <v>82</v>
      </c>
      <c r="G404" s="40" t="s">
        <v>83</v>
      </c>
      <c r="H404" s="49" t="s">
        <v>2300</v>
      </c>
      <c r="I404" s="40" t="s">
        <v>2285</v>
      </c>
      <c r="J404" s="40">
        <v>151263</v>
      </c>
      <c r="K404" s="40">
        <v>69037</v>
      </c>
      <c r="L404" s="40" t="s">
        <v>2301</v>
      </c>
      <c r="M404" s="40" t="s">
        <v>87</v>
      </c>
      <c r="N404" s="43">
        <v>1000588780</v>
      </c>
      <c r="O404" s="40">
        <v>1</v>
      </c>
      <c r="P404" s="40"/>
      <c r="Q404" s="40"/>
      <c r="R404" s="40"/>
      <c r="S404" s="40"/>
      <c r="T404" s="40"/>
      <c r="U404" s="40"/>
      <c r="V404" s="40"/>
      <c r="W404" s="40"/>
      <c r="X404" s="40" t="s">
        <v>2288</v>
      </c>
      <c r="Y404" s="44">
        <v>46045</v>
      </c>
      <c r="Z404" s="44">
        <v>46073</v>
      </c>
      <c r="AA404" s="44">
        <v>46253</v>
      </c>
      <c r="AB404" s="40">
        <v>180</v>
      </c>
      <c r="AC404" s="45">
        <f t="shared" si="30"/>
        <v>6</v>
      </c>
      <c r="AD404" s="46">
        <v>18600000</v>
      </c>
      <c r="AE404" s="47">
        <f t="shared" si="31"/>
        <v>3100000</v>
      </c>
      <c r="AF404" s="48" t="s">
        <v>89</v>
      </c>
      <c r="AG404" s="49">
        <v>99</v>
      </c>
      <c r="AH404" s="44">
        <v>46028</v>
      </c>
      <c r="AI404" s="49">
        <v>307</v>
      </c>
      <c r="AJ404" s="44">
        <v>46049</v>
      </c>
      <c r="AK404" s="49" t="s">
        <v>1529</v>
      </c>
      <c r="AL404" s="49" t="str">
        <f>IFERROR((VLOOKUP($AK404,[2]T_Datos!$B$3:$D$35,2,FALSE)),"Por favor diligenciar")</f>
        <v>Rafael Uribe Uribe deportiva, recreativa y con bienestar </v>
      </c>
      <c r="AM404" s="49" t="str">
        <f>IFERROR((VLOOKUP($AK404,[2]T_Datos!$B$3:$D$35,3,FALSE)),"Por favor diligenciar")</f>
        <v>O230117459920242795 </v>
      </c>
      <c r="AN404" s="49"/>
      <c r="AO404" s="49"/>
      <c r="AP404" s="44"/>
      <c r="AQ404" s="49"/>
      <c r="AR404" s="44"/>
      <c r="AS404" s="49"/>
      <c r="AT404" s="50"/>
      <c r="AU404" s="49"/>
      <c r="AV404" s="44"/>
      <c r="AW404" s="49"/>
      <c r="AX404" s="45">
        <f t="shared" si="32"/>
        <v>6</v>
      </c>
      <c r="AY404" s="45">
        <f t="shared" si="33"/>
        <v>180</v>
      </c>
      <c r="AZ404" s="51">
        <f t="shared" si="34"/>
        <v>18600000</v>
      </c>
      <c r="BA404" s="40" t="s">
        <v>129</v>
      </c>
      <c r="BB404" s="52" t="s">
        <v>1530</v>
      </c>
      <c r="BC404" s="49" t="s">
        <v>1531</v>
      </c>
      <c r="BD404" s="49" t="s">
        <v>94</v>
      </c>
      <c r="BE404" s="49" t="s">
        <v>95</v>
      </c>
      <c r="BF404" s="40" t="s">
        <v>1532</v>
      </c>
      <c r="BG404" s="49"/>
      <c r="BH404" s="49"/>
      <c r="BI404" s="53" t="s">
        <v>2289</v>
      </c>
      <c r="BJ404" s="54">
        <v>46073</v>
      </c>
      <c r="BK404" s="54" t="s">
        <v>416</v>
      </c>
      <c r="BL404" s="54">
        <v>46046</v>
      </c>
      <c r="BM404" s="44">
        <v>46073</v>
      </c>
      <c r="BN404" s="44">
        <v>46253</v>
      </c>
      <c r="BO404" s="55" t="s">
        <v>362</v>
      </c>
      <c r="BP404" s="56" t="s">
        <v>101</v>
      </c>
      <c r="BQ404" s="57">
        <v>20266820001273</v>
      </c>
      <c r="BR404" s="56">
        <v>5</v>
      </c>
    </row>
    <row r="405" spans="1:70" ht="51" customHeight="1" x14ac:dyDescent="0.2">
      <c r="A405">
        <v>401</v>
      </c>
      <c r="B405" s="40" t="s">
        <v>2302</v>
      </c>
      <c r="C405" s="40" t="s">
        <v>2282</v>
      </c>
      <c r="D405" s="41">
        <v>46044</v>
      </c>
      <c r="E405" s="42" t="s">
        <v>2283</v>
      </c>
      <c r="F405" s="40" t="s">
        <v>82</v>
      </c>
      <c r="G405" s="40" t="s">
        <v>83</v>
      </c>
      <c r="H405" s="49" t="s">
        <v>2303</v>
      </c>
      <c r="I405" s="40" t="s">
        <v>2285</v>
      </c>
      <c r="J405" s="40">
        <v>151263</v>
      </c>
      <c r="K405" s="40">
        <v>69037</v>
      </c>
      <c r="L405" s="40" t="s">
        <v>2304</v>
      </c>
      <c r="M405" s="40" t="s">
        <v>87</v>
      </c>
      <c r="N405" s="43">
        <v>80812152</v>
      </c>
      <c r="O405" s="40">
        <v>7</v>
      </c>
      <c r="P405" s="40"/>
      <c r="Q405" s="40"/>
      <c r="R405" s="40"/>
      <c r="S405" s="40"/>
      <c r="T405" s="40"/>
      <c r="U405" s="40"/>
      <c r="V405" s="40"/>
      <c r="W405" s="40"/>
      <c r="X405" s="40" t="s">
        <v>2288</v>
      </c>
      <c r="Y405" s="44">
        <v>46045</v>
      </c>
      <c r="Z405" s="44">
        <v>46050</v>
      </c>
      <c r="AA405" s="44">
        <v>46230</v>
      </c>
      <c r="AB405" s="40">
        <v>180</v>
      </c>
      <c r="AC405" s="45">
        <f t="shared" si="30"/>
        <v>6</v>
      </c>
      <c r="AD405" s="46">
        <v>18600000</v>
      </c>
      <c r="AE405" s="47">
        <f t="shared" si="31"/>
        <v>3100000</v>
      </c>
      <c r="AF405" s="48" t="s">
        <v>89</v>
      </c>
      <c r="AG405" s="49">
        <v>99</v>
      </c>
      <c r="AH405" s="44">
        <v>46028</v>
      </c>
      <c r="AI405" s="49">
        <v>289</v>
      </c>
      <c r="AJ405" s="44">
        <v>46049</v>
      </c>
      <c r="AK405" s="49" t="s">
        <v>1529</v>
      </c>
      <c r="AL405" s="49" t="str">
        <f>IFERROR((VLOOKUP($AK405,[2]T_Datos!$B$3:$D$35,2,FALSE)),"Por favor diligenciar")</f>
        <v>Rafael Uribe Uribe deportiva, recreativa y con bienestar </v>
      </c>
      <c r="AM405" s="49" t="str">
        <f>IFERROR((VLOOKUP($AK405,[2]T_Datos!$B$3:$D$35,3,FALSE)),"Por favor diligenciar")</f>
        <v>O230117459920242795 </v>
      </c>
      <c r="AN405" s="49"/>
      <c r="AO405" s="49"/>
      <c r="AP405" s="44"/>
      <c r="AQ405" s="49"/>
      <c r="AR405" s="44"/>
      <c r="AS405" s="49"/>
      <c r="AT405" s="50"/>
      <c r="AU405" s="49"/>
      <c r="AV405" s="44"/>
      <c r="AW405" s="49"/>
      <c r="AX405" s="45">
        <f t="shared" si="32"/>
        <v>6</v>
      </c>
      <c r="AY405" s="45">
        <f t="shared" si="33"/>
        <v>180</v>
      </c>
      <c r="AZ405" s="51">
        <f t="shared" si="34"/>
        <v>18600000</v>
      </c>
      <c r="BA405" s="40" t="s">
        <v>129</v>
      </c>
      <c r="BB405" s="52" t="s">
        <v>1530</v>
      </c>
      <c r="BC405" s="49" t="s">
        <v>1531</v>
      </c>
      <c r="BD405" s="49" t="s">
        <v>94</v>
      </c>
      <c r="BE405" s="49" t="s">
        <v>95</v>
      </c>
      <c r="BF405" s="40" t="s">
        <v>1532</v>
      </c>
      <c r="BG405" s="49"/>
      <c r="BH405" s="49"/>
      <c r="BI405" s="53" t="s">
        <v>2289</v>
      </c>
      <c r="BJ405" s="54">
        <v>46049</v>
      </c>
      <c r="BK405" s="54" t="s">
        <v>416</v>
      </c>
      <c r="BL405" s="54">
        <v>46046</v>
      </c>
      <c r="BM405" s="44">
        <v>46050</v>
      </c>
      <c r="BN405" s="44">
        <v>46230</v>
      </c>
      <c r="BO405" s="55" t="s">
        <v>362</v>
      </c>
      <c r="BP405" s="56" t="s">
        <v>101</v>
      </c>
      <c r="BQ405" s="57">
        <v>20266820001273</v>
      </c>
      <c r="BR405" s="56">
        <v>5</v>
      </c>
    </row>
    <row r="406" spans="1:70" ht="51" customHeight="1" x14ac:dyDescent="0.2">
      <c r="A406">
        <v>402</v>
      </c>
      <c r="B406" s="40" t="s">
        <v>2305</v>
      </c>
      <c r="C406" s="40" t="s">
        <v>2306</v>
      </c>
      <c r="D406" s="41">
        <v>46044</v>
      </c>
      <c r="E406" s="42" t="s">
        <v>2307</v>
      </c>
      <c r="F406" s="40" t="s">
        <v>82</v>
      </c>
      <c r="G406" s="40" t="s">
        <v>83</v>
      </c>
      <c r="H406" s="40" t="s">
        <v>2308</v>
      </c>
      <c r="I406" s="40" t="s">
        <v>2309</v>
      </c>
      <c r="J406" s="40">
        <v>145788</v>
      </c>
      <c r="K406" s="40">
        <v>65322</v>
      </c>
      <c r="L406" s="40" t="s">
        <v>2310</v>
      </c>
      <c r="M406" s="40" t="s">
        <v>87</v>
      </c>
      <c r="N406" s="43">
        <v>1049611949</v>
      </c>
      <c r="O406" s="40">
        <v>5</v>
      </c>
      <c r="P406" s="40"/>
      <c r="Q406" s="40"/>
      <c r="R406" s="40"/>
      <c r="S406" s="40"/>
      <c r="T406" s="40"/>
      <c r="U406" s="40"/>
      <c r="V406" s="40"/>
      <c r="W406" s="40"/>
      <c r="X406" s="40" t="s">
        <v>572</v>
      </c>
      <c r="Y406" s="44">
        <v>46044</v>
      </c>
      <c r="Z406" s="44">
        <v>46051</v>
      </c>
      <c r="AA406" s="44">
        <v>46384</v>
      </c>
      <c r="AB406" s="40">
        <v>330</v>
      </c>
      <c r="AC406" s="45">
        <f t="shared" si="30"/>
        <v>11</v>
      </c>
      <c r="AD406" s="46">
        <v>81950000</v>
      </c>
      <c r="AE406" s="47">
        <f t="shared" si="31"/>
        <v>7450000</v>
      </c>
      <c r="AF406" s="48" t="s">
        <v>89</v>
      </c>
      <c r="AG406" s="49">
        <v>42</v>
      </c>
      <c r="AH406" s="44">
        <v>46027</v>
      </c>
      <c r="AI406" s="49">
        <v>265</v>
      </c>
      <c r="AJ406" s="44">
        <v>46049</v>
      </c>
      <c r="AK406" s="49" t="s">
        <v>90</v>
      </c>
      <c r="AL406" s="49" t="str">
        <f>IFERROR((VLOOKUP($AK406,[2]T_Datos!$B$3:$D$35,2,FALSE)),"Por favor diligenciar")</f>
        <v>Gestión pública local y gobierno confiable en Rafael Uribe Uribe </v>
      </c>
      <c r="AM406" s="49" t="str">
        <f>IFERROR((VLOOKUP($AK406,[2]T_Datos!$B$3:$D$35,3,FALSE)),"Por favor diligenciar")</f>
        <v>O230117459920242775 </v>
      </c>
      <c r="AN406" s="49"/>
      <c r="AO406" s="49"/>
      <c r="AP406" s="44"/>
      <c r="AQ406" s="49"/>
      <c r="AR406" s="44"/>
      <c r="AS406" s="49"/>
      <c r="AT406" s="50"/>
      <c r="AU406" s="49"/>
      <c r="AV406" s="44"/>
      <c r="AW406" s="49"/>
      <c r="AX406" s="45">
        <f t="shared" si="32"/>
        <v>11</v>
      </c>
      <c r="AY406" s="45">
        <f t="shared" si="33"/>
        <v>330</v>
      </c>
      <c r="AZ406" s="51">
        <f t="shared" si="34"/>
        <v>81950000</v>
      </c>
      <c r="BA406" s="40" t="s">
        <v>91</v>
      </c>
      <c r="BB406" s="52" t="s">
        <v>399</v>
      </c>
      <c r="BC406" s="49" t="s">
        <v>401</v>
      </c>
      <c r="BD406" s="49" t="s">
        <v>94</v>
      </c>
      <c r="BE406" s="49" t="s">
        <v>95</v>
      </c>
      <c r="BF406" s="40" t="s">
        <v>402</v>
      </c>
      <c r="BG406" s="49"/>
      <c r="BH406" s="49"/>
      <c r="BI406" s="53" t="s">
        <v>2311</v>
      </c>
      <c r="BJ406" s="54">
        <v>46050</v>
      </c>
      <c r="BK406" s="54" t="s">
        <v>99</v>
      </c>
      <c r="BL406" s="54">
        <v>46048</v>
      </c>
      <c r="BM406" s="44">
        <v>46051</v>
      </c>
      <c r="BN406" s="44">
        <v>46384</v>
      </c>
      <c r="BO406" s="55" t="s">
        <v>100</v>
      </c>
      <c r="BP406" s="56" t="s">
        <v>101</v>
      </c>
      <c r="BQ406" s="57">
        <v>20266820000983</v>
      </c>
      <c r="BR406" s="56">
        <v>1</v>
      </c>
    </row>
    <row r="407" spans="1:70" ht="51" customHeight="1" x14ac:dyDescent="0.2">
      <c r="A407" s="107">
        <v>403</v>
      </c>
      <c r="B407" s="40" t="s">
        <v>2312</v>
      </c>
      <c r="C407" s="40" t="s">
        <v>2079</v>
      </c>
      <c r="D407" s="44">
        <v>46042</v>
      </c>
      <c r="E407" s="59" t="s">
        <v>2080</v>
      </c>
      <c r="F407" s="49" t="s">
        <v>82</v>
      </c>
      <c r="G407" s="40" t="s">
        <v>83</v>
      </c>
      <c r="H407" s="49" t="s">
        <v>2313</v>
      </c>
      <c r="I407" s="40" t="s">
        <v>2082</v>
      </c>
      <c r="J407" s="40">
        <v>151799</v>
      </c>
      <c r="K407" s="40">
        <v>70221</v>
      </c>
      <c r="L407" s="40" t="s">
        <v>2314</v>
      </c>
      <c r="M407" s="40" t="s">
        <v>87</v>
      </c>
      <c r="N407" s="43">
        <v>52478212</v>
      </c>
      <c r="O407" s="40">
        <v>6</v>
      </c>
      <c r="P407" s="40"/>
      <c r="Q407" s="40"/>
      <c r="R407" s="40"/>
      <c r="S407" s="40"/>
      <c r="T407" s="40"/>
      <c r="U407" s="40"/>
      <c r="V407" s="40"/>
      <c r="W407" s="40"/>
      <c r="X407" s="40" t="s">
        <v>2084</v>
      </c>
      <c r="Y407" s="44">
        <v>46044</v>
      </c>
      <c r="Z407" s="44">
        <v>46062</v>
      </c>
      <c r="AA407" s="44">
        <v>46364</v>
      </c>
      <c r="AB407" s="40">
        <v>300</v>
      </c>
      <c r="AC407" s="45">
        <f t="shared" si="30"/>
        <v>10</v>
      </c>
      <c r="AD407" s="46">
        <v>21460000</v>
      </c>
      <c r="AE407" s="47">
        <f t="shared" si="31"/>
        <v>2146000</v>
      </c>
      <c r="AF407" s="48" t="s">
        <v>89</v>
      </c>
      <c r="AG407" s="49">
        <v>803</v>
      </c>
      <c r="AH407" s="44">
        <v>46039</v>
      </c>
      <c r="AI407" s="49">
        <v>788</v>
      </c>
      <c r="AJ407" s="44">
        <v>46055</v>
      </c>
      <c r="AK407" s="49" t="s">
        <v>90</v>
      </c>
      <c r="AL407" s="49" t="str">
        <f>IFERROR((VLOOKUP($AK407,[2]T_Datos!$B$3:$D$35,2,FALSE)),"Por favor diligenciar")</f>
        <v>Gestión pública local y gobierno confiable en Rafael Uribe Uribe </v>
      </c>
      <c r="AM407" s="49" t="str">
        <f>IFERROR((VLOOKUP($AK407,[2]T_Datos!$B$3:$D$35,3,FALSE)),"Por favor diligenciar")</f>
        <v>O230117459920242775 </v>
      </c>
      <c r="AN407" s="49"/>
      <c r="AO407" s="49"/>
      <c r="AP407" s="44"/>
      <c r="AQ407" s="49"/>
      <c r="AR407" s="44"/>
      <c r="AS407" s="49"/>
      <c r="AT407" s="50"/>
      <c r="AU407" s="49"/>
      <c r="AV407" s="44"/>
      <c r="AW407" s="49"/>
      <c r="AX407" s="45">
        <f t="shared" si="32"/>
        <v>10</v>
      </c>
      <c r="AY407" s="45">
        <f t="shared" si="33"/>
        <v>300</v>
      </c>
      <c r="AZ407" s="51">
        <f t="shared" si="34"/>
        <v>21460000</v>
      </c>
      <c r="BA407" s="40" t="s">
        <v>129</v>
      </c>
      <c r="BB407" s="52" t="s">
        <v>1908</v>
      </c>
      <c r="BC407" s="49" t="s">
        <v>2085</v>
      </c>
      <c r="BD407" s="49" t="s">
        <v>94</v>
      </c>
      <c r="BE407" s="49" t="s">
        <v>95</v>
      </c>
      <c r="BF407" s="40" t="s">
        <v>402</v>
      </c>
      <c r="BG407" s="49"/>
      <c r="BH407" s="49"/>
      <c r="BI407" s="53" t="s">
        <v>2086</v>
      </c>
      <c r="BJ407" s="54">
        <v>46062</v>
      </c>
      <c r="BK407" s="54" t="s">
        <v>416</v>
      </c>
      <c r="BL407" s="54">
        <v>46045</v>
      </c>
      <c r="BM407" s="44">
        <v>46062</v>
      </c>
      <c r="BN407" s="44">
        <v>46364</v>
      </c>
      <c r="BO407" s="55" t="s">
        <v>362</v>
      </c>
      <c r="BP407" s="56" t="s">
        <v>101</v>
      </c>
      <c r="BQ407" s="57">
        <v>20266820001523</v>
      </c>
      <c r="BR407" s="56">
        <v>5</v>
      </c>
    </row>
    <row r="408" spans="1:70" ht="51" customHeight="1" x14ac:dyDescent="0.2">
      <c r="A408">
        <v>404</v>
      </c>
      <c r="B408" s="40" t="s">
        <v>2315</v>
      </c>
      <c r="C408" s="40" t="s">
        <v>2079</v>
      </c>
      <c r="D408" s="44">
        <v>46042</v>
      </c>
      <c r="E408" s="59" t="s">
        <v>2080</v>
      </c>
      <c r="F408" s="49" t="s">
        <v>82</v>
      </c>
      <c r="G408" s="40" t="s">
        <v>83</v>
      </c>
      <c r="H408" s="49" t="s">
        <v>2316</v>
      </c>
      <c r="I408" s="40" t="s">
        <v>2082</v>
      </c>
      <c r="J408" s="40">
        <v>151799</v>
      </c>
      <c r="K408" s="40">
        <v>70221</v>
      </c>
      <c r="L408" s="40" t="s">
        <v>2317</v>
      </c>
      <c r="M408" s="40" t="s">
        <v>87</v>
      </c>
      <c r="N408" s="43">
        <v>79739254</v>
      </c>
      <c r="O408" s="40">
        <v>4</v>
      </c>
      <c r="P408" s="40"/>
      <c r="Q408" s="40"/>
      <c r="R408" s="40"/>
      <c r="S408" s="40"/>
      <c r="T408" s="40" t="s">
        <v>2318</v>
      </c>
      <c r="U408" s="40" t="s">
        <v>1600</v>
      </c>
      <c r="V408" s="43">
        <v>1025529829</v>
      </c>
      <c r="W408" s="41">
        <v>46175</v>
      </c>
      <c r="X408" s="40" t="s">
        <v>2084</v>
      </c>
      <c r="Y408" s="44">
        <v>46045</v>
      </c>
      <c r="Z408" s="44">
        <v>46062</v>
      </c>
      <c r="AA408" s="44">
        <v>46369</v>
      </c>
      <c r="AB408" s="40">
        <v>300</v>
      </c>
      <c r="AC408" s="45">
        <f t="shared" si="30"/>
        <v>10</v>
      </c>
      <c r="AD408" s="46">
        <v>21460000</v>
      </c>
      <c r="AE408" s="47">
        <f t="shared" si="31"/>
        <v>2146000</v>
      </c>
      <c r="AF408" s="48" t="s">
        <v>89</v>
      </c>
      <c r="AG408" s="49">
        <v>803</v>
      </c>
      <c r="AH408" s="44">
        <v>46039</v>
      </c>
      <c r="AI408" s="49">
        <v>1095</v>
      </c>
      <c r="AJ408" s="44">
        <v>46057</v>
      </c>
      <c r="AK408" s="49" t="s">
        <v>90</v>
      </c>
      <c r="AL408" s="49" t="str">
        <f>IFERROR((VLOOKUP($AK408,[2]T_Datos!$B$3:$D$35,2,FALSE)),"Por favor diligenciar")</f>
        <v>Gestión pública local y gobierno confiable en Rafael Uribe Uribe </v>
      </c>
      <c r="AM408" s="49" t="str">
        <f>IFERROR((VLOOKUP($AK408,[2]T_Datos!$B$3:$D$35,3,FALSE)),"Por favor diligenciar")</f>
        <v>O230117459920242775 </v>
      </c>
      <c r="AN408" s="49"/>
      <c r="AO408" s="49"/>
      <c r="AP408" s="44"/>
      <c r="AQ408" s="49"/>
      <c r="AR408" s="44"/>
      <c r="AS408" s="49"/>
      <c r="AT408" s="50"/>
      <c r="AU408" s="49"/>
      <c r="AV408" s="44"/>
      <c r="AW408" s="49"/>
      <c r="AX408" s="45">
        <f t="shared" si="32"/>
        <v>10</v>
      </c>
      <c r="AY408" s="45">
        <f t="shared" si="33"/>
        <v>300</v>
      </c>
      <c r="AZ408" s="51">
        <f t="shared" si="34"/>
        <v>21460000</v>
      </c>
      <c r="BA408" s="40" t="s">
        <v>129</v>
      </c>
      <c r="BB408" s="52" t="s">
        <v>1908</v>
      </c>
      <c r="BC408" s="49" t="s">
        <v>2085</v>
      </c>
      <c r="BD408" s="49" t="s">
        <v>94</v>
      </c>
      <c r="BE408" s="49" t="s">
        <v>95</v>
      </c>
      <c r="BF408" s="40" t="s">
        <v>402</v>
      </c>
      <c r="BG408" s="49" t="s">
        <v>2319</v>
      </c>
      <c r="BH408" s="49">
        <v>5</v>
      </c>
      <c r="BI408" s="53" t="s">
        <v>2086</v>
      </c>
      <c r="BJ408" s="54">
        <v>46176</v>
      </c>
      <c r="BK408" s="54" t="s">
        <v>416</v>
      </c>
      <c r="BL408" s="54">
        <v>46045</v>
      </c>
      <c r="BM408" s="44">
        <v>46062</v>
      </c>
      <c r="BN408" s="44">
        <v>46364</v>
      </c>
      <c r="BO408" s="55" t="s">
        <v>362</v>
      </c>
      <c r="BP408" s="56" t="s">
        <v>101</v>
      </c>
      <c r="BQ408" s="57">
        <v>20266820001523</v>
      </c>
      <c r="BR408" s="56">
        <v>5</v>
      </c>
    </row>
    <row r="409" spans="1:70" ht="51" customHeight="1" x14ac:dyDescent="0.2">
      <c r="A409">
        <v>405</v>
      </c>
      <c r="B409" s="40" t="s">
        <v>2320</v>
      </c>
      <c r="C409" s="40" t="s">
        <v>2321</v>
      </c>
      <c r="D409" s="41">
        <v>46044</v>
      </c>
      <c r="E409" s="42" t="s">
        <v>2322</v>
      </c>
      <c r="F409" s="49" t="s">
        <v>82</v>
      </c>
      <c r="G409" s="40" t="s">
        <v>83</v>
      </c>
      <c r="H409" s="40" t="s">
        <v>2323</v>
      </c>
      <c r="I409" s="40" t="s">
        <v>2324</v>
      </c>
      <c r="J409" s="40">
        <v>145758</v>
      </c>
      <c r="K409" s="40">
        <v>70218</v>
      </c>
      <c r="L409" s="40" t="s">
        <v>1886</v>
      </c>
      <c r="M409" s="40" t="s">
        <v>87</v>
      </c>
      <c r="N409" s="43">
        <v>1000269976</v>
      </c>
      <c r="O409" s="40">
        <v>1</v>
      </c>
      <c r="P409" s="40"/>
      <c r="Q409" s="40"/>
      <c r="R409" s="40"/>
      <c r="S409" s="40"/>
      <c r="T409" s="40"/>
      <c r="U409" s="40"/>
      <c r="V409" s="40"/>
      <c r="W409" s="40"/>
      <c r="X409" s="40" t="s">
        <v>2325</v>
      </c>
      <c r="Y409" s="44">
        <v>46045</v>
      </c>
      <c r="Z409" s="44">
        <v>46050</v>
      </c>
      <c r="AA409" s="44">
        <v>46292</v>
      </c>
      <c r="AB409" s="40">
        <v>240</v>
      </c>
      <c r="AC409" s="45">
        <f t="shared" si="30"/>
        <v>8</v>
      </c>
      <c r="AD409" s="46">
        <v>61504000</v>
      </c>
      <c r="AE409" s="47">
        <f t="shared" si="31"/>
        <v>7688000</v>
      </c>
      <c r="AF409" s="48" t="s">
        <v>89</v>
      </c>
      <c r="AG409" s="49">
        <v>820</v>
      </c>
      <c r="AH409" s="44">
        <v>46039</v>
      </c>
      <c r="AI409" s="49">
        <v>707</v>
      </c>
      <c r="AJ409" s="44">
        <v>46050</v>
      </c>
      <c r="AK409" s="49" t="s">
        <v>90</v>
      </c>
      <c r="AL409" s="49" t="str">
        <f>IFERROR((VLOOKUP($AK409,[2]T_Datos!$B$3:$D$35,2,FALSE)),"Por favor diligenciar")</f>
        <v>Gestión pública local y gobierno confiable en Rafael Uribe Uribe </v>
      </c>
      <c r="AM409" s="49" t="str">
        <f>IFERROR((VLOOKUP($AK409,[2]T_Datos!$B$3:$D$35,3,FALSE)),"Por favor diligenciar")</f>
        <v>O230117459920242775 </v>
      </c>
      <c r="AN409" s="49"/>
      <c r="AO409" s="49"/>
      <c r="AP409" s="44"/>
      <c r="AQ409" s="49"/>
      <c r="AR409" s="44"/>
      <c r="AS409" s="49"/>
      <c r="AT409" s="50"/>
      <c r="AU409" s="49"/>
      <c r="AV409" s="44"/>
      <c r="AW409" s="49"/>
      <c r="AX409" s="45">
        <f t="shared" si="32"/>
        <v>8</v>
      </c>
      <c r="AY409" s="45">
        <f t="shared" si="33"/>
        <v>240</v>
      </c>
      <c r="AZ409" s="51">
        <f t="shared" si="34"/>
        <v>61504000</v>
      </c>
      <c r="BA409" s="40" t="s">
        <v>91</v>
      </c>
      <c r="BB409" s="52" t="s">
        <v>1900</v>
      </c>
      <c r="BC409" s="49" t="s">
        <v>994</v>
      </c>
      <c r="BD409" s="49" t="s">
        <v>94</v>
      </c>
      <c r="BE409" s="49" t="s">
        <v>95</v>
      </c>
      <c r="BF409" s="40" t="s">
        <v>392</v>
      </c>
      <c r="BG409" s="49"/>
      <c r="BH409" s="49"/>
      <c r="BI409" s="53" t="s">
        <v>2326</v>
      </c>
      <c r="BJ409" s="54">
        <v>46049</v>
      </c>
      <c r="BK409" s="54" t="s">
        <v>500</v>
      </c>
      <c r="BL409" s="54">
        <v>46045</v>
      </c>
      <c r="BM409" s="44">
        <v>46050</v>
      </c>
      <c r="BN409" s="44">
        <v>46292</v>
      </c>
      <c r="BO409" s="55" t="s">
        <v>100</v>
      </c>
      <c r="BP409" s="56" t="s">
        <v>101</v>
      </c>
      <c r="BQ409" s="57">
        <v>20266820001483</v>
      </c>
      <c r="BR409" s="56">
        <v>4</v>
      </c>
    </row>
    <row r="410" spans="1:70" ht="51" customHeight="1" x14ac:dyDescent="0.2">
      <c r="A410" s="107">
        <v>406</v>
      </c>
      <c r="B410" s="40" t="s">
        <v>2327</v>
      </c>
      <c r="C410" s="40" t="s">
        <v>2328</v>
      </c>
      <c r="D410" s="44">
        <v>46044</v>
      </c>
      <c r="E410" s="59" t="s">
        <v>2329</v>
      </c>
      <c r="F410" s="49" t="s">
        <v>82</v>
      </c>
      <c r="G410" s="40" t="s">
        <v>83</v>
      </c>
      <c r="H410" s="40" t="s">
        <v>2330</v>
      </c>
      <c r="I410" s="40" t="s">
        <v>2331</v>
      </c>
      <c r="J410" s="40">
        <v>145756</v>
      </c>
      <c r="K410" s="40">
        <v>70219</v>
      </c>
      <c r="L410" s="40" t="s">
        <v>2332</v>
      </c>
      <c r="M410" s="40" t="s">
        <v>87</v>
      </c>
      <c r="N410" s="43">
        <v>52484426</v>
      </c>
      <c r="O410" s="40">
        <v>1</v>
      </c>
      <c r="P410" s="40"/>
      <c r="Q410" s="40"/>
      <c r="R410" s="40"/>
      <c r="S410" s="40"/>
      <c r="T410" s="40"/>
      <c r="U410" s="40"/>
      <c r="V410" s="40"/>
      <c r="W410" s="40"/>
      <c r="X410" s="40" t="s">
        <v>1877</v>
      </c>
      <c r="Y410" s="44">
        <v>46045</v>
      </c>
      <c r="Z410" s="44">
        <v>46051</v>
      </c>
      <c r="AA410" s="44">
        <v>46384</v>
      </c>
      <c r="AB410" s="40">
        <v>330</v>
      </c>
      <c r="AC410" s="45">
        <f t="shared" si="30"/>
        <v>11</v>
      </c>
      <c r="AD410" s="46">
        <v>78540000</v>
      </c>
      <c r="AE410" s="47">
        <f t="shared" si="31"/>
        <v>7140000</v>
      </c>
      <c r="AF410" s="48" t="s">
        <v>89</v>
      </c>
      <c r="AG410" s="49">
        <v>821</v>
      </c>
      <c r="AH410" s="44">
        <v>46039</v>
      </c>
      <c r="AI410" s="49">
        <v>294</v>
      </c>
      <c r="AJ410" s="44">
        <v>46049</v>
      </c>
      <c r="AK410" s="49" t="s">
        <v>90</v>
      </c>
      <c r="AL410" s="49" t="str">
        <f>IFERROR((VLOOKUP($AK410,[2]T_Datos!$B$3:$D$35,2,FALSE)),"Por favor diligenciar")</f>
        <v>Gestión pública local y gobierno confiable en Rafael Uribe Uribe </v>
      </c>
      <c r="AM410" s="49" t="str">
        <f>IFERROR((VLOOKUP($AK410,[2]T_Datos!$B$3:$D$35,3,FALSE)),"Por favor diligenciar")</f>
        <v>O230117459920242775 </v>
      </c>
      <c r="AN410" s="49"/>
      <c r="AO410" s="49"/>
      <c r="AP410" s="44"/>
      <c r="AQ410" s="49"/>
      <c r="AR410" s="44"/>
      <c r="AS410" s="49"/>
      <c r="AT410" s="50"/>
      <c r="AU410" s="49"/>
      <c r="AV410" s="44"/>
      <c r="AW410" s="49"/>
      <c r="AX410" s="45">
        <f t="shared" si="32"/>
        <v>11</v>
      </c>
      <c r="AY410" s="45">
        <f t="shared" si="33"/>
        <v>330</v>
      </c>
      <c r="AZ410" s="51">
        <f t="shared" si="34"/>
        <v>78540000</v>
      </c>
      <c r="BA410" s="40" t="s">
        <v>91</v>
      </c>
      <c r="BB410" s="52" t="s">
        <v>993</v>
      </c>
      <c r="BC410" s="49" t="s">
        <v>994</v>
      </c>
      <c r="BD410" s="49" t="s">
        <v>94</v>
      </c>
      <c r="BE410" s="49" t="s">
        <v>95</v>
      </c>
      <c r="BF410" s="40" t="s">
        <v>392</v>
      </c>
      <c r="BG410" s="49"/>
      <c r="BH410" s="49"/>
      <c r="BI410" s="53" t="s">
        <v>2333</v>
      </c>
      <c r="BJ410" s="54">
        <v>46049</v>
      </c>
      <c r="BK410" s="54" t="s">
        <v>99</v>
      </c>
      <c r="BL410" s="54">
        <v>46045</v>
      </c>
      <c r="BM410" s="44">
        <v>46051</v>
      </c>
      <c r="BN410" s="44">
        <v>46384</v>
      </c>
      <c r="BO410" s="55" t="s">
        <v>100</v>
      </c>
      <c r="BP410" s="56" t="s">
        <v>158</v>
      </c>
      <c r="BQ410" s="57" t="s">
        <v>155</v>
      </c>
      <c r="BR410" s="56">
        <v>1</v>
      </c>
    </row>
    <row r="411" spans="1:70" ht="51" customHeight="1" x14ac:dyDescent="0.2">
      <c r="A411">
        <v>407</v>
      </c>
      <c r="B411" s="40" t="s">
        <v>2334</v>
      </c>
      <c r="C411" s="40" t="s">
        <v>1870</v>
      </c>
      <c r="D411" s="41">
        <v>46042</v>
      </c>
      <c r="E411" s="65" t="s">
        <v>1871</v>
      </c>
      <c r="F411" s="40" t="s">
        <v>82</v>
      </c>
      <c r="G411" s="40" t="s">
        <v>83</v>
      </c>
      <c r="H411" s="49" t="s">
        <v>2335</v>
      </c>
      <c r="I411" s="40" t="s">
        <v>1873</v>
      </c>
      <c r="J411" s="40">
        <v>145755</v>
      </c>
      <c r="K411" s="40">
        <v>70220</v>
      </c>
      <c r="L411" s="40" t="s">
        <v>2336</v>
      </c>
      <c r="M411" s="40" t="s">
        <v>87</v>
      </c>
      <c r="N411" s="43">
        <v>52857075</v>
      </c>
      <c r="O411" s="40">
        <v>1</v>
      </c>
      <c r="P411" s="40"/>
      <c r="Q411" s="40"/>
      <c r="R411" s="40"/>
      <c r="S411" s="40"/>
      <c r="T411" s="40"/>
      <c r="U411" s="40"/>
      <c r="V411" s="40"/>
      <c r="W411" s="40"/>
      <c r="X411" s="40" t="s">
        <v>1877</v>
      </c>
      <c r="Y411" s="44">
        <v>46045</v>
      </c>
      <c r="Z411" s="44">
        <v>46070</v>
      </c>
      <c r="AA411" s="44">
        <v>46250</v>
      </c>
      <c r="AB411" s="40">
        <v>180</v>
      </c>
      <c r="AC411" s="45">
        <f t="shared" si="30"/>
        <v>6</v>
      </c>
      <c r="AD411" s="46">
        <v>42840000</v>
      </c>
      <c r="AE411" s="47">
        <f t="shared" si="31"/>
        <v>7140000</v>
      </c>
      <c r="AF411" s="48" t="s">
        <v>89</v>
      </c>
      <c r="AG411" s="49">
        <v>809</v>
      </c>
      <c r="AH411" s="44">
        <v>46039</v>
      </c>
      <c r="AI411" s="49">
        <v>1105</v>
      </c>
      <c r="AJ411" s="44">
        <v>46057</v>
      </c>
      <c r="AK411" s="49" t="s">
        <v>90</v>
      </c>
      <c r="AL411" s="49" t="str">
        <f>IFERROR((VLOOKUP($AK411,[2]T_Datos!$B$3:$D$35,2,FALSE)),"Por favor diligenciar")</f>
        <v>Gestión pública local y gobierno confiable en Rafael Uribe Uribe </v>
      </c>
      <c r="AM411" s="49" t="str">
        <f>IFERROR((VLOOKUP($AK411,[2]T_Datos!$B$3:$D$35,3,FALSE)),"Por favor diligenciar")</f>
        <v>O230117459920242775 </v>
      </c>
      <c r="AN411" s="49"/>
      <c r="AO411" s="49"/>
      <c r="AP411" s="44"/>
      <c r="AQ411" s="49"/>
      <c r="AR411" s="44"/>
      <c r="AS411" s="49"/>
      <c r="AT411" s="50"/>
      <c r="AU411" s="49"/>
      <c r="AV411" s="44"/>
      <c r="AW411" s="49"/>
      <c r="AX411" s="45">
        <f t="shared" si="32"/>
        <v>6</v>
      </c>
      <c r="AY411" s="45">
        <f t="shared" si="33"/>
        <v>180</v>
      </c>
      <c r="AZ411" s="51">
        <f t="shared" si="34"/>
        <v>42840000</v>
      </c>
      <c r="BA411" s="40" t="s">
        <v>91</v>
      </c>
      <c r="BB411" s="52" t="s">
        <v>993</v>
      </c>
      <c r="BC411" s="49" t="s">
        <v>994</v>
      </c>
      <c r="BD411" s="49" t="s">
        <v>94</v>
      </c>
      <c r="BE411" s="49" t="s">
        <v>95</v>
      </c>
      <c r="BF411" s="40" t="s">
        <v>392</v>
      </c>
      <c r="BG411" s="49"/>
      <c r="BH411" s="49"/>
      <c r="BI411" s="53" t="s">
        <v>1878</v>
      </c>
      <c r="BJ411" s="54">
        <v>46050</v>
      </c>
      <c r="BK411" s="54" t="s">
        <v>99</v>
      </c>
      <c r="BL411" s="54">
        <v>46045</v>
      </c>
      <c r="BM411" s="44">
        <v>46070</v>
      </c>
      <c r="BN411" s="44">
        <v>46250</v>
      </c>
      <c r="BO411" s="55" t="s">
        <v>100</v>
      </c>
      <c r="BP411" s="56" t="s">
        <v>158</v>
      </c>
      <c r="BQ411" s="57" t="s">
        <v>155</v>
      </c>
      <c r="BR411" s="56">
        <v>1</v>
      </c>
    </row>
    <row r="412" spans="1:70" ht="51" customHeight="1" x14ac:dyDescent="0.2">
      <c r="A412">
        <v>408</v>
      </c>
      <c r="B412" s="40" t="s">
        <v>2337</v>
      </c>
      <c r="C412" s="40" t="s">
        <v>1889</v>
      </c>
      <c r="D412" s="41">
        <v>46042</v>
      </c>
      <c r="E412" s="65" t="s">
        <v>1890</v>
      </c>
      <c r="F412" s="40" t="s">
        <v>82</v>
      </c>
      <c r="G412" s="40" t="s">
        <v>83</v>
      </c>
      <c r="H412" s="49" t="s">
        <v>2338</v>
      </c>
      <c r="I412" s="40" t="s">
        <v>1892</v>
      </c>
      <c r="J412" s="40">
        <v>145607</v>
      </c>
      <c r="K412" s="40">
        <v>70242</v>
      </c>
      <c r="L412" s="40" t="s">
        <v>2339</v>
      </c>
      <c r="M412" s="40" t="s">
        <v>87</v>
      </c>
      <c r="N412" s="43">
        <v>1072716719</v>
      </c>
      <c r="O412" s="40">
        <v>3</v>
      </c>
      <c r="P412" s="40"/>
      <c r="Q412" s="40"/>
      <c r="R412" s="40"/>
      <c r="S412" s="40"/>
      <c r="T412" s="40"/>
      <c r="U412" s="40"/>
      <c r="V412" s="40"/>
      <c r="W412" s="40"/>
      <c r="X412" s="40" t="s">
        <v>1894</v>
      </c>
      <c r="Y412" s="44">
        <v>46046</v>
      </c>
      <c r="Z412" s="44">
        <v>46069</v>
      </c>
      <c r="AA412" s="44">
        <v>46249</v>
      </c>
      <c r="AB412" s="40">
        <v>180</v>
      </c>
      <c r="AC412" s="45">
        <f t="shared" si="30"/>
        <v>6</v>
      </c>
      <c r="AD412" s="46">
        <v>36600000</v>
      </c>
      <c r="AE412" s="47">
        <f t="shared" si="31"/>
        <v>6100000</v>
      </c>
      <c r="AF412" s="48" t="s">
        <v>89</v>
      </c>
      <c r="AG412" s="49">
        <v>808</v>
      </c>
      <c r="AH412" s="44">
        <v>46039</v>
      </c>
      <c r="AI412" s="49">
        <v>1195</v>
      </c>
      <c r="AJ412" s="44">
        <v>46064</v>
      </c>
      <c r="AK412" s="49" t="s">
        <v>90</v>
      </c>
      <c r="AL412" s="49" t="str">
        <f>IFERROR((VLOOKUP($AK412,[2]T_Datos!$B$3:$D$35,2,FALSE)),"Por favor diligenciar")</f>
        <v>Gestión pública local y gobierno confiable en Rafael Uribe Uribe </v>
      </c>
      <c r="AM412" s="49" t="str">
        <f>IFERROR((VLOOKUP($AK412,[2]T_Datos!$B$3:$D$35,3,FALSE)),"Por favor diligenciar")</f>
        <v>O230117459920242775 </v>
      </c>
      <c r="AN412" s="49"/>
      <c r="AO412" s="49"/>
      <c r="AP412" s="44"/>
      <c r="AQ412" s="49"/>
      <c r="AR412" s="44"/>
      <c r="AS412" s="49"/>
      <c r="AT412" s="50"/>
      <c r="AU412" s="49"/>
      <c r="AV412" s="44"/>
      <c r="AW412" s="49"/>
      <c r="AX412" s="45">
        <f t="shared" si="32"/>
        <v>6</v>
      </c>
      <c r="AY412" s="45">
        <f t="shared" si="33"/>
        <v>180</v>
      </c>
      <c r="AZ412" s="51">
        <f t="shared" si="34"/>
        <v>36600000</v>
      </c>
      <c r="BA412" s="40" t="s">
        <v>91</v>
      </c>
      <c r="BB412" s="52" t="s">
        <v>993</v>
      </c>
      <c r="BC412" s="49" t="s">
        <v>994</v>
      </c>
      <c r="BD412" s="49" t="s">
        <v>94</v>
      </c>
      <c r="BE412" s="49" t="s">
        <v>95</v>
      </c>
      <c r="BF412" s="40" t="s">
        <v>392</v>
      </c>
      <c r="BG412" s="49"/>
      <c r="BH412" s="49"/>
      <c r="BI412" s="53" t="s">
        <v>1895</v>
      </c>
      <c r="BJ412" s="54">
        <v>46050</v>
      </c>
      <c r="BK412" s="54" t="s">
        <v>99</v>
      </c>
      <c r="BL412" s="54">
        <v>46049</v>
      </c>
      <c r="BM412" s="44">
        <v>46069</v>
      </c>
      <c r="BN412" s="44">
        <v>46249</v>
      </c>
      <c r="BO412" s="55" t="s">
        <v>100</v>
      </c>
      <c r="BP412" s="56" t="s">
        <v>158</v>
      </c>
      <c r="BQ412" s="57" t="s">
        <v>155</v>
      </c>
      <c r="BR412" s="56">
        <v>1</v>
      </c>
    </row>
    <row r="413" spans="1:70" ht="51" customHeight="1" x14ac:dyDescent="0.2">
      <c r="A413" s="107">
        <v>409</v>
      </c>
      <c r="B413" s="40" t="s">
        <v>2340</v>
      </c>
      <c r="C413" s="40" t="s">
        <v>1902</v>
      </c>
      <c r="D413" s="41">
        <v>46042</v>
      </c>
      <c r="E413" s="42" t="s">
        <v>1903</v>
      </c>
      <c r="F413" s="40" t="s">
        <v>82</v>
      </c>
      <c r="G413" s="40" t="s">
        <v>83</v>
      </c>
      <c r="H413" s="49" t="s">
        <v>2341</v>
      </c>
      <c r="I413" s="40" t="s">
        <v>1905</v>
      </c>
      <c r="J413" s="40">
        <v>145604</v>
      </c>
      <c r="K413" s="40">
        <v>70244</v>
      </c>
      <c r="L413" s="40" t="s">
        <v>2342</v>
      </c>
      <c r="M413" s="40" t="s">
        <v>87</v>
      </c>
      <c r="N413" s="43">
        <v>1032471367</v>
      </c>
      <c r="O413" s="40">
        <v>5</v>
      </c>
      <c r="P413" s="40"/>
      <c r="Q413" s="40"/>
      <c r="R413" s="40"/>
      <c r="S413" s="40"/>
      <c r="T413" s="40"/>
      <c r="U413" s="40"/>
      <c r="V413" s="40"/>
      <c r="W413" s="40"/>
      <c r="X413" s="40" t="s">
        <v>1907</v>
      </c>
      <c r="Y413" s="44">
        <v>46045</v>
      </c>
      <c r="Z413" s="44">
        <v>46064</v>
      </c>
      <c r="AA413" s="44">
        <v>46244</v>
      </c>
      <c r="AB413" s="40">
        <v>180</v>
      </c>
      <c r="AC413" s="45">
        <f t="shared" si="30"/>
        <v>6</v>
      </c>
      <c r="AD413" s="46">
        <v>36600000</v>
      </c>
      <c r="AE413" s="47">
        <f t="shared" si="31"/>
        <v>6100000</v>
      </c>
      <c r="AF413" s="48" t="s">
        <v>89</v>
      </c>
      <c r="AG413" s="49">
        <v>811</v>
      </c>
      <c r="AH413" s="44">
        <v>46039</v>
      </c>
      <c r="AI413" s="49">
        <v>1107</v>
      </c>
      <c r="AJ413" s="44">
        <v>46057</v>
      </c>
      <c r="AK413" s="49" t="s">
        <v>90</v>
      </c>
      <c r="AL413" s="49" t="str">
        <f>IFERROR((VLOOKUP($AK413,[2]T_Datos!$B$3:$D$35,2,FALSE)),"Por favor diligenciar")</f>
        <v>Gestión pública local y gobierno confiable en Rafael Uribe Uribe </v>
      </c>
      <c r="AM413" s="49" t="str">
        <f>IFERROR((VLOOKUP($AK413,[2]T_Datos!$B$3:$D$35,3,FALSE)),"Por favor diligenciar")</f>
        <v>O230117459920242775 </v>
      </c>
      <c r="AN413" s="49"/>
      <c r="AO413" s="49"/>
      <c r="AP413" s="44"/>
      <c r="AQ413" s="49"/>
      <c r="AR413" s="44"/>
      <c r="AS413" s="49"/>
      <c r="AT413" s="50"/>
      <c r="AU413" s="49"/>
      <c r="AV413" s="44"/>
      <c r="AW413" s="49"/>
      <c r="AX413" s="45">
        <f t="shared" si="32"/>
        <v>6</v>
      </c>
      <c r="AY413" s="45">
        <f t="shared" si="33"/>
        <v>180</v>
      </c>
      <c r="AZ413" s="51">
        <f t="shared" si="34"/>
        <v>36600000</v>
      </c>
      <c r="BA413" s="40" t="s">
        <v>91</v>
      </c>
      <c r="BB413" s="52" t="s">
        <v>1908</v>
      </c>
      <c r="BC413" s="49" t="s">
        <v>994</v>
      </c>
      <c r="BD413" s="49" t="s">
        <v>94</v>
      </c>
      <c r="BE413" s="49" t="s">
        <v>95</v>
      </c>
      <c r="BF413" s="40" t="s">
        <v>392</v>
      </c>
      <c r="BG413" s="49"/>
      <c r="BH413" s="49"/>
      <c r="BI413" s="53" t="s">
        <v>1909</v>
      </c>
      <c r="BJ413" s="54">
        <v>46143</v>
      </c>
      <c r="BK413" s="54" t="s">
        <v>500</v>
      </c>
      <c r="BL413" s="54">
        <v>46047</v>
      </c>
      <c r="BM413" s="44">
        <v>46064</v>
      </c>
      <c r="BN413" s="44">
        <v>46244</v>
      </c>
      <c r="BO413" s="55" t="s">
        <v>100</v>
      </c>
      <c r="BP413" s="56" t="s">
        <v>101</v>
      </c>
      <c r="BQ413" s="57">
        <v>20266820001523</v>
      </c>
      <c r="BR413" s="56">
        <v>4</v>
      </c>
    </row>
    <row r="414" spans="1:70" ht="51" customHeight="1" x14ac:dyDescent="0.2">
      <c r="A414">
        <v>410</v>
      </c>
      <c r="B414" s="40" t="s">
        <v>2343</v>
      </c>
      <c r="C414" s="40" t="s">
        <v>2344</v>
      </c>
      <c r="D414" s="44">
        <v>46044</v>
      </c>
      <c r="E414" s="59" t="s">
        <v>2345</v>
      </c>
      <c r="F414" s="40" t="s">
        <v>82</v>
      </c>
      <c r="G414" s="40" t="s">
        <v>83</v>
      </c>
      <c r="H414" s="40" t="s">
        <v>2346</v>
      </c>
      <c r="I414" s="40" t="s">
        <v>2347</v>
      </c>
      <c r="J414" s="40">
        <v>145899</v>
      </c>
      <c r="K414" s="40">
        <v>65298</v>
      </c>
      <c r="L414" s="40" t="s">
        <v>2348</v>
      </c>
      <c r="M414" s="40" t="s">
        <v>87</v>
      </c>
      <c r="N414" s="43">
        <v>79811650</v>
      </c>
      <c r="O414" s="40">
        <v>5</v>
      </c>
      <c r="P414" s="40"/>
      <c r="Q414" s="40"/>
      <c r="R414" s="40"/>
      <c r="S414" s="40"/>
      <c r="T414" s="40"/>
      <c r="U414" s="40"/>
      <c r="V414" s="40"/>
      <c r="W414" s="40"/>
      <c r="X414" s="40" t="s">
        <v>2349</v>
      </c>
      <c r="Y414" s="44">
        <v>46045</v>
      </c>
      <c r="Z414" s="44">
        <v>46062</v>
      </c>
      <c r="AA414" s="44">
        <v>46242</v>
      </c>
      <c r="AB414" s="40">
        <v>180</v>
      </c>
      <c r="AC414" s="45">
        <f t="shared" si="30"/>
        <v>6</v>
      </c>
      <c r="AD414" s="46">
        <v>25800000</v>
      </c>
      <c r="AE414" s="47">
        <f t="shared" si="31"/>
        <v>4300000</v>
      </c>
      <c r="AF414" s="48" t="s">
        <v>89</v>
      </c>
      <c r="AG414" s="49">
        <v>106</v>
      </c>
      <c r="AH414" s="44">
        <v>46028</v>
      </c>
      <c r="AI414" s="49">
        <v>1063</v>
      </c>
      <c r="AJ414" s="44">
        <v>46056</v>
      </c>
      <c r="AK414" s="49" t="s">
        <v>90</v>
      </c>
      <c r="AL414" s="49" t="str">
        <f>IFERROR((VLOOKUP($AK414,[2]T_Datos!$B$3:$D$35,2,FALSE)),"Por favor diligenciar")</f>
        <v>Gestión pública local y gobierno confiable en Rafael Uribe Uribe </v>
      </c>
      <c r="AM414" s="49" t="str">
        <f>IFERROR((VLOOKUP($AK414,[2]T_Datos!$B$3:$D$35,3,FALSE)),"Por favor diligenciar")</f>
        <v>O230117459920242775 </v>
      </c>
      <c r="AN414" s="49"/>
      <c r="AO414" s="49"/>
      <c r="AP414" s="44"/>
      <c r="AQ414" s="49"/>
      <c r="AR414" s="44"/>
      <c r="AS414" s="49"/>
      <c r="AT414" s="50"/>
      <c r="AU414" s="49"/>
      <c r="AV414" s="44"/>
      <c r="AW414" s="49"/>
      <c r="AX414" s="45">
        <f t="shared" si="32"/>
        <v>6</v>
      </c>
      <c r="AY414" s="45">
        <f t="shared" si="33"/>
        <v>180</v>
      </c>
      <c r="AZ414" s="51">
        <f t="shared" si="34"/>
        <v>25800000</v>
      </c>
      <c r="BA414" s="40" t="s">
        <v>129</v>
      </c>
      <c r="BB414" s="52" t="s">
        <v>543</v>
      </c>
      <c r="BC414" s="49" t="s">
        <v>967</v>
      </c>
      <c r="BD414" s="49" t="s">
        <v>94</v>
      </c>
      <c r="BE414" s="49" t="s">
        <v>95</v>
      </c>
      <c r="BF414" s="40" t="s">
        <v>285</v>
      </c>
      <c r="BG414" s="49"/>
      <c r="BH414" s="49"/>
      <c r="BI414" s="53" t="s">
        <v>2350</v>
      </c>
      <c r="BJ414" s="54">
        <v>46052</v>
      </c>
      <c r="BK414" s="54" t="s">
        <v>99</v>
      </c>
      <c r="BL414" s="54">
        <v>46049</v>
      </c>
      <c r="BM414" s="44">
        <v>46062</v>
      </c>
      <c r="BN414" s="44">
        <v>46242</v>
      </c>
      <c r="BO414" s="55" t="s">
        <v>131</v>
      </c>
      <c r="BP414" s="56" t="s">
        <v>101</v>
      </c>
      <c r="BQ414" s="57" t="s">
        <v>628</v>
      </c>
      <c r="BR414" s="56">
        <v>1</v>
      </c>
    </row>
    <row r="415" spans="1:70" ht="51" customHeight="1" x14ac:dyDescent="0.2">
      <c r="A415">
        <v>411</v>
      </c>
      <c r="B415" s="40" t="s">
        <v>2351</v>
      </c>
      <c r="C415" s="40" t="s">
        <v>2352</v>
      </c>
      <c r="D415" s="44">
        <v>46044</v>
      </c>
      <c r="E415" s="59" t="s">
        <v>2353</v>
      </c>
      <c r="F415" s="49" t="s">
        <v>82</v>
      </c>
      <c r="G415" s="40" t="s">
        <v>83</v>
      </c>
      <c r="H415" s="40" t="s">
        <v>2354</v>
      </c>
      <c r="I415" s="40" t="s">
        <v>2355</v>
      </c>
      <c r="J415" s="40">
        <v>145899</v>
      </c>
      <c r="K415" s="40">
        <v>65293</v>
      </c>
      <c r="L415" s="40" t="s">
        <v>2356</v>
      </c>
      <c r="M415" s="40" t="s">
        <v>87</v>
      </c>
      <c r="N415" s="43">
        <v>39427773</v>
      </c>
      <c r="O415" s="40">
        <v>0</v>
      </c>
      <c r="P415" s="40"/>
      <c r="Q415" s="40"/>
      <c r="R415" s="40"/>
      <c r="S415" s="40"/>
      <c r="T415" s="40"/>
      <c r="U415" s="40"/>
      <c r="V415" s="40"/>
      <c r="W415" s="40"/>
      <c r="X415" s="40" t="s">
        <v>2357</v>
      </c>
      <c r="Y415" s="44">
        <v>46046</v>
      </c>
      <c r="Z415" s="44">
        <v>46055</v>
      </c>
      <c r="AA415" s="44">
        <v>46296</v>
      </c>
      <c r="AB415" s="40">
        <v>240</v>
      </c>
      <c r="AC415" s="45">
        <f t="shared" si="30"/>
        <v>8</v>
      </c>
      <c r="AD415" s="46">
        <v>34400000</v>
      </c>
      <c r="AE415" s="47">
        <f t="shared" si="31"/>
        <v>4300000</v>
      </c>
      <c r="AF415" s="48" t="s">
        <v>89</v>
      </c>
      <c r="AG415" s="49">
        <v>107</v>
      </c>
      <c r="AH415" s="44">
        <v>46028</v>
      </c>
      <c r="AI415" s="49">
        <v>725</v>
      </c>
      <c r="AJ415" s="44">
        <v>46051</v>
      </c>
      <c r="AK415" s="49" t="s">
        <v>90</v>
      </c>
      <c r="AL415" s="49" t="str">
        <f>IFERROR((VLOOKUP($AK415,[2]T_Datos!$B$3:$D$35,2,FALSE)),"Por favor diligenciar")</f>
        <v>Gestión pública local y gobierno confiable en Rafael Uribe Uribe </v>
      </c>
      <c r="AM415" s="49" t="str">
        <f>IFERROR((VLOOKUP($AK415,[2]T_Datos!$B$3:$D$35,3,FALSE)),"Por favor diligenciar")</f>
        <v>O230117459920242775 </v>
      </c>
      <c r="AN415" s="49"/>
      <c r="AO415" s="49"/>
      <c r="AP415" s="44"/>
      <c r="AQ415" s="49"/>
      <c r="AR415" s="44"/>
      <c r="AS415" s="49"/>
      <c r="AT415" s="50"/>
      <c r="AU415" s="49"/>
      <c r="AV415" s="44"/>
      <c r="AW415" s="49"/>
      <c r="AX415" s="45">
        <f t="shared" si="32"/>
        <v>8</v>
      </c>
      <c r="AY415" s="45">
        <f t="shared" si="33"/>
        <v>240</v>
      </c>
      <c r="AZ415" s="51">
        <f t="shared" si="34"/>
        <v>34400000</v>
      </c>
      <c r="BA415" s="40" t="s">
        <v>129</v>
      </c>
      <c r="BB415" s="52" t="s">
        <v>543</v>
      </c>
      <c r="BC415" s="49" t="s">
        <v>967</v>
      </c>
      <c r="BD415" s="49" t="s">
        <v>94</v>
      </c>
      <c r="BE415" s="49" t="s">
        <v>95</v>
      </c>
      <c r="BF415" s="40" t="s">
        <v>285</v>
      </c>
      <c r="BG415" s="49"/>
      <c r="BH415" s="49"/>
      <c r="BI415" s="53" t="s">
        <v>2358</v>
      </c>
      <c r="BJ415" s="54">
        <v>46052</v>
      </c>
      <c r="BK415" s="54" t="s">
        <v>99</v>
      </c>
      <c r="BL415" s="54">
        <v>46049</v>
      </c>
      <c r="BM415" s="44">
        <v>46055</v>
      </c>
      <c r="BN415" s="44">
        <v>46296</v>
      </c>
      <c r="BO415" s="55" t="s">
        <v>131</v>
      </c>
      <c r="BP415" s="56" t="s">
        <v>101</v>
      </c>
      <c r="BQ415" s="57" t="s">
        <v>628</v>
      </c>
      <c r="BR415" s="56">
        <v>1</v>
      </c>
    </row>
    <row r="416" spans="1:70" ht="51" customHeight="1" x14ac:dyDescent="0.2">
      <c r="A416" s="107">
        <v>412</v>
      </c>
      <c r="B416" s="40" t="s">
        <v>2359</v>
      </c>
      <c r="C416" s="40" t="s">
        <v>962</v>
      </c>
      <c r="D416" s="41">
        <v>46038</v>
      </c>
      <c r="E416" s="42" t="s">
        <v>963</v>
      </c>
      <c r="F416" s="40" t="s">
        <v>82</v>
      </c>
      <c r="G416" s="40" t="s">
        <v>83</v>
      </c>
      <c r="H416" s="49" t="s">
        <v>2360</v>
      </c>
      <c r="I416" s="40" t="s">
        <v>965</v>
      </c>
      <c r="J416" s="40">
        <v>145901</v>
      </c>
      <c r="K416" s="40">
        <v>65296</v>
      </c>
      <c r="L416" s="40" t="s">
        <v>2361</v>
      </c>
      <c r="M416" s="40" t="s">
        <v>87</v>
      </c>
      <c r="N416" s="43">
        <v>1000065202</v>
      </c>
      <c r="O416" s="40">
        <v>1</v>
      </c>
      <c r="P416" s="40"/>
      <c r="Q416" s="40"/>
      <c r="R416" s="40"/>
      <c r="S416" s="40"/>
      <c r="T416" s="40"/>
      <c r="U416" s="40"/>
      <c r="V416" s="40"/>
      <c r="W416" s="40"/>
      <c r="X416" s="40" t="s">
        <v>626</v>
      </c>
      <c r="Y416" s="44">
        <v>46044</v>
      </c>
      <c r="Z416" s="44">
        <v>46064</v>
      </c>
      <c r="AA416" s="44">
        <v>46244</v>
      </c>
      <c r="AB416" s="40">
        <v>180</v>
      </c>
      <c r="AC416" s="45">
        <f t="shared" si="30"/>
        <v>6</v>
      </c>
      <c r="AD416" s="46">
        <v>17856000</v>
      </c>
      <c r="AE416" s="47">
        <f t="shared" si="31"/>
        <v>2976000</v>
      </c>
      <c r="AF416" s="48" t="s">
        <v>89</v>
      </c>
      <c r="AG416" s="49">
        <v>108</v>
      </c>
      <c r="AH416" s="44">
        <v>46030</v>
      </c>
      <c r="AI416" s="49">
        <v>829</v>
      </c>
      <c r="AJ416" s="44">
        <v>46055</v>
      </c>
      <c r="AK416" s="49" t="s">
        <v>90</v>
      </c>
      <c r="AL416" s="49" t="str">
        <f>IFERROR((VLOOKUP($AK416,[2]T_Datos!$B$3:$D$35,2,FALSE)),"Por favor diligenciar")</f>
        <v>Gestión pública local y gobierno confiable en Rafael Uribe Uribe </v>
      </c>
      <c r="AM416" s="49" t="str">
        <f>IFERROR((VLOOKUP($AK416,[2]T_Datos!$B$3:$D$35,3,FALSE)),"Por favor diligenciar")</f>
        <v>O230117459920242775 </v>
      </c>
      <c r="AN416" s="49"/>
      <c r="AO416" s="49"/>
      <c r="AP416" s="44"/>
      <c r="AQ416" s="49"/>
      <c r="AR416" s="44"/>
      <c r="AS416" s="49"/>
      <c r="AT416" s="50"/>
      <c r="AU416" s="49"/>
      <c r="AV416" s="44"/>
      <c r="AW416" s="49"/>
      <c r="AX416" s="45">
        <f t="shared" si="32"/>
        <v>6</v>
      </c>
      <c r="AY416" s="45">
        <f t="shared" si="33"/>
        <v>180</v>
      </c>
      <c r="AZ416" s="51">
        <f t="shared" si="34"/>
        <v>17856000</v>
      </c>
      <c r="BA416" s="40" t="s">
        <v>129</v>
      </c>
      <c r="BB416" s="52" t="s">
        <v>543</v>
      </c>
      <c r="BC416" s="49" t="s">
        <v>967</v>
      </c>
      <c r="BD416" s="49" t="s">
        <v>94</v>
      </c>
      <c r="BE416" s="49" t="s">
        <v>95</v>
      </c>
      <c r="BF416" s="40" t="s">
        <v>285</v>
      </c>
      <c r="BG416" s="49"/>
      <c r="BH416" s="49"/>
      <c r="BI416" s="53" t="s">
        <v>627</v>
      </c>
      <c r="BJ416" s="54">
        <v>46052</v>
      </c>
      <c r="BK416" s="54" t="s">
        <v>99</v>
      </c>
      <c r="BL416" s="54">
        <v>46046</v>
      </c>
      <c r="BM416" s="44">
        <v>46064</v>
      </c>
      <c r="BN416" s="44">
        <v>46244</v>
      </c>
      <c r="BO416" s="55" t="s">
        <v>362</v>
      </c>
      <c r="BP416" s="56" t="s">
        <v>101</v>
      </c>
      <c r="BQ416" s="57" t="s">
        <v>628</v>
      </c>
      <c r="BR416" s="56">
        <v>1</v>
      </c>
    </row>
    <row r="417" spans="1:70" ht="51" customHeight="1" x14ac:dyDescent="0.2">
      <c r="A417">
        <v>413</v>
      </c>
      <c r="B417" s="40" t="s">
        <v>2362</v>
      </c>
      <c r="C417" s="40" t="s">
        <v>1754</v>
      </c>
      <c r="D417" s="44">
        <v>46042</v>
      </c>
      <c r="E417" s="59" t="s">
        <v>1755</v>
      </c>
      <c r="F417" s="40" t="s">
        <v>82</v>
      </c>
      <c r="G417" s="40" t="s">
        <v>83</v>
      </c>
      <c r="H417" s="49" t="s">
        <v>2363</v>
      </c>
      <c r="I417" s="40" t="s">
        <v>1757</v>
      </c>
      <c r="J417" s="40">
        <v>145874</v>
      </c>
      <c r="K417" s="40">
        <v>65317</v>
      </c>
      <c r="L417" s="40" t="s">
        <v>2364</v>
      </c>
      <c r="M417" s="40" t="s">
        <v>87</v>
      </c>
      <c r="N417" s="43">
        <v>80139417</v>
      </c>
      <c r="O417" s="40">
        <v>7</v>
      </c>
      <c r="P417" s="40"/>
      <c r="Q417" s="40"/>
      <c r="R417" s="40"/>
      <c r="S417" s="40"/>
      <c r="T417" s="40"/>
      <c r="U417" s="40"/>
      <c r="V417" s="40"/>
      <c r="W417" s="40"/>
      <c r="X417" s="40" t="s">
        <v>1759</v>
      </c>
      <c r="Y417" s="44">
        <v>46046</v>
      </c>
      <c r="Z417" s="44">
        <v>46055</v>
      </c>
      <c r="AA417" s="44">
        <v>46235</v>
      </c>
      <c r="AB417" s="40">
        <v>180</v>
      </c>
      <c r="AC417" s="45">
        <f t="shared" si="30"/>
        <v>6</v>
      </c>
      <c r="AD417" s="46">
        <v>17856000</v>
      </c>
      <c r="AE417" s="47">
        <f t="shared" si="31"/>
        <v>2976000</v>
      </c>
      <c r="AF417" s="48" t="s">
        <v>89</v>
      </c>
      <c r="AG417" s="49">
        <v>115</v>
      </c>
      <c r="AH417" s="44">
        <v>46029</v>
      </c>
      <c r="AI417" s="49">
        <v>743</v>
      </c>
      <c r="AJ417" s="44">
        <v>46055</v>
      </c>
      <c r="AK417" s="49" t="s">
        <v>1248</v>
      </c>
      <c r="AL417" s="49" t="str">
        <f>IFERROR((VLOOKUP($AK417,[2]T_Datos!$B$3:$D$35,2,FALSE)),"Por favor diligenciar")</f>
        <v>Rafael Uribe Uribe mejora la movidlidad local </v>
      </c>
      <c r="AM417" s="49" t="str">
        <f>IFERROR((VLOOKUP($AK417,[2]T_Datos!$B$3:$D$35,3,FALSE)),"Por favor diligenciar")</f>
        <v>O230117459920242737 </v>
      </c>
      <c r="AN417" s="49"/>
      <c r="AO417" s="49"/>
      <c r="AP417" s="44"/>
      <c r="AQ417" s="49"/>
      <c r="AR417" s="44"/>
      <c r="AS417" s="49"/>
      <c r="AT417" s="50"/>
      <c r="AU417" s="49"/>
      <c r="AV417" s="44"/>
      <c r="AW417" s="49"/>
      <c r="AX417" s="45">
        <f t="shared" si="32"/>
        <v>6</v>
      </c>
      <c r="AY417" s="45">
        <f t="shared" si="33"/>
        <v>180</v>
      </c>
      <c r="AZ417" s="51">
        <f t="shared" si="34"/>
        <v>17856000</v>
      </c>
      <c r="BA417" s="40" t="s">
        <v>129</v>
      </c>
      <c r="BB417" s="52" t="s">
        <v>447</v>
      </c>
      <c r="BC417" s="49" t="s">
        <v>1760</v>
      </c>
      <c r="BD417" s="49" t="s">
        <v>94</v>
      </c>
      <c r="BE417" s="49" t="s">
        <v>95</v>
      </c>
      <c r="BF417" s="40" t="s">
        <v>437</v>
      </c>
      <c r="BG417" s="49"/>
      <c r="BH417" s="49"/>
      <c r="BI417" s="53" t="s">
        <v>1761</v>
      </c>
      <c r="BJ417" s="54">
        <v>46048</v>
      </c>
      <c r="BK417" s="54" t="s">
        <v>416</v>
      </c>
      <c r="BL417" s="54">
        <v>46048</v>
      </c>
      <c r="BM417" s="44">
        <v>46055</v>
      </c>
      <c r="BN417" s="44">
        <v>46235</v>
      </c>
      <c r="BO417" s="55" t="s">
        <v>362</v>
      </c>
      <c r="BP417" s="56" t="s">
        <v>101</v>
      </c>
      <c r="BQ417" s="57">
        <v>20266820001183</v>
      </c>
      <c r="BR417" s="56">
        <v>5</v>
      </c>
    </row>
    <row r="418" spans="1:70" ht="51" customHeight="1" x14ac:dyDescent="0.2">
      <c r="A418">
        <v>414</v>
      </c>
      <c r="B418" s="49" t="s">
        <v>2365</v>
      </c>
      <c r="C418" s="40" t="s">
        <v>405</v>
      </c>
      <c r="D418" s="41">
        <v>46035</v>
      </c>
      <c r="E418" s="42" t="s">
        <v>406</v>
      </c>
      <c r="F418" s="40" t="s">
        <v>82</v>
      </c>
      <c r="G418" s="40" t="s">
        <v>83</v>
      </c>
      <c r="H418" s="49" t="s">
        <v>2366</v>
      </c>
      <c r="I418" s="40" t="s">
        <v>408</v>
      </c>
      <c r="J418" s="40">
        <v>145872</v>
      </c>
      <c r="K418" s="40">
        <v>65314</v>
      </c>
      <c r="L418" s="40" t="s">
        <v>2367</v>
      </c>
      <c r="M418" s="40" t="s">
        <v>87</v>
      </c>
      <c r="N418" s="43">
        <v>72014446</v>
      </c>
      <c r="O418" s="40">
        <v>4</v>
      </c>
      <c r="P418" s="40"/>
      <c r="Q418" s="40"/>
      <c r="R418" s="40"/>
      <c r="S418" s="40"/>
      <c r="T418" s="40"/>
      <c r="U418" s="40"/>
      <c r="V418" s="40"/>
      <c r="W418" s="40"/>
      <c r="X418" s="40" t="s">
        <v>410</v>
      </c>
      <c r="Y418" s="44">
        <v>46044</v>
      </c>
      <c r="Z418" s="44">
        <v>46058</v>
      </c>
      <c r="AA418" s="44">
        <v>46238</v>
      </c>
      <c r="AB418" s="40">
        <v>180</v>
      </c>
      <c r="AC418" s="45">
        <f t="shared" si="30"/>
        <v>6</v>
      </c>
      <c r="AD418" s="46">
        <v>16500000</v>
      </c>
      <c r="AE418" s="47">
        <f t="shared" si="31"/>
        <v>2750000</v>
      </c>
      <c r="AF418" s="48" t="s">
        <v>89</v>
      </c>
      <c r="AG418" s="49">
        <v>92</v>
      </c>
      <c r="AH418" s="44">
        <v>46030</v>
      </c>
      <c r="AI418" s="49">
        <v>1061</v>
      </c>
      <c r="AJ418" s="44">
        <v>46056</v>
      </c>
      <c r="AK418" s="49" t="s">
        <v>411</v>
      </c>
      <c r="AL418" s="49" t="str">
        <f>IFERROR((VLOOKUP($AK418,[2]T_Datos!$B$3:$D$35,2,FALSE)),"Por favor diligenciar")</f>
        <v>Gestores de convivencia en Rafael Uribe Uribe </v>
      </c>
      <c r="AM418" s="49" t="str">
        <f>IFERROR((VLOOKUP($AK418,[2]T_Datos!$B$3:$D$35,3,FALSE)),"Por favor diligenciar")</f>
        <v>O230117459920242710 </v>
      </c>
      <c r="AN418" s="49"/>
      <c r="AO418" s="49"/>
      <c r="AP418" s="44"/>
      <c r="AQ418" s="49"/>
      <c r="AR418" s="44"/>
      <c r="AS418" s="49"/>
      <c r="AT418" s="50"/>
      <c r="AU418" s="49"/>
      <c r="AV418" s="44"/>
      <c r="AW418" s="49"/>
      <c r="AX418" s="45">
        <f t="shared" si="32"/>
        <v>6</v>
      </c>
      <c r="AY418" s="45">
        <f t="shared" si="33"/>
        <v>180</v>
      </c>
      <c r="AZ418" s="51">
        <f t="shared" si="34"/>
        <v>16500000</v>
      </c>
      <c r="BA418" s="40" t="s">
        <v>129</v>
      </c>
      <c r="BB418" s="52" t="s">
        <v>412</v>
      </c>
      <c r="BC418" s="49" t="s">
        <v>413</v>
      </c>
      <c r="BD418" s="49" t="s">
        <v>94</v>
      </c>
      <c r="BE418" s="49" t="s">
        <v>95</v>
      </c>
      <c r="BF418" s="40" t="s">
        <v>814</v>
      </c>
      <c r="BG418" s="49"/>
      <c r="BH418" s="49"/>
      <c r="BI418" s="53" t="s">
        <v>415</v>
      </c>
      <c r="BJ418" s="54">
        <v>46048</v>
      </c>
      <c r="BK418" s="54" t="s">
        <v>416</v>
      </c>
      <c r="BL418" s="54">
        <v>46045</v>
      </c>
      <c r="BM418" s="44">
        <v>46058</v>
      </c>
      <c r="BN418" s="44">
        <v>46238</v>
      </c>
      <c r="BO418" s="55" t="s">
        <v>362</v>
      </c>
      <c r="BP418" s="56" t="s">
        <v>101</v>
      </c>
      <c r="BQ418" s="57">
        <v>20266820001163</v>
      </c>
      <c r="BR418" s="56">
        <v>5</v>
      </c>
    </row>
    <row r="419" spans="1:70" ht="51" customHeight="1" x14ac:dyDescent="0.2">
      <c r="A419" s="107">
        <v>415</v>
      </c>
      <c r="B419" s="49" t="s">
        <v>2368</v>
      </c>
      <c r="C419" s="40" t="s">
        <v>405</v>
      </c>
      <c r="D419" s="41">
        <v>46035</v>
      </c>
      <c r="E419" s="42" t="s">
        <v>406</v>
      </c>
      <c r="F419" s="40" t="s">
        <v>82</v>
      </c>
      <c r="G419" s="40" t="s">
        <v>83</v>
      </c>
      <c r="H419" s="49" t="s">
        <v>2369</v>
      </c>
      <c r="I419" s="40" t="s">
        <v>408</v>
      </c>
      <c r="J419" s="40">
        <v>145872</v>
      </c>
      <c r="K419" s="40">
        <v>65314</v>
      </c>
      <c r="L419" s="40" t="s">
        <v>2370</v>
      </c>
      <c r="M419" s="40" t="s">
        <v>87</v>
      </c>
      <c r="N419" s="43">
        <v>79644974</v>
      </c>
      <c r="O419" s="40">
        <v>1</v>
      </c>
      <c r="P419" s="40"/>
      <c r="Q419" s="40"/>
      <c r="R419" s="40"/>
      <c r="S419" s="40"/>
      <c r="T419" s="40"/>
      <c r="U419" s="40"/>
      <c r="V419" s="40"/>
      <c r="W419" s="40"/>
      <c r="X419" s="40" t="s">
        <v>410</v>
      </c>
      <c r="Y419" s="44">
        <v>46044</v>
      </c>
      <c r="Z419" s="44">
        <v>46065</v>
      </c>
      <c r="AA419" s="44">
        <v>46245</v>
      </c>
      <c r="AB419" s="40">
        <v>180</v>
      </c>
      <c r="AC419" s="45">
        <f t="shared" si="30"/>
        <v>6</v>
      </c>
      <c r="AD419" s="46">
        <v>16500000</v>
      </c>
      <c r="AE419" s="47">
        <f t="shared" si="31"/>
        <v>2750000</v>
      </c>
      <c r="AF419" s="48" t="s">
        <v>89</v>
      </c>
      <c r="AG419" s="49">
        <v>92</v>
      </c>
      <c r="AH419" s="44">
        <v>46030</v>
      </c>
      <c r="AI419" s="49">
        <v>1125</v>
      </c>
      <c r="AJ419" s="44">
        <v>46063</v>
      </c>
      <c r="AK419" s="49" t="s">
        <v>411</v>
      </c>
      <c r="AL419" s="49" t="str">
        <f>IFERROR((VLOOKUP($AK419,[2]T_Datos!$B$3:$D$35,2,FALSE)),"Por favor diligenciar")</f>
        <v>Gestores de convivencia en Rafael Uribe Uribe </v>
      </c>
      <c r="AM419" s="49" t="str">
        <f>IFERROR((VLOOKUP($AK419,[2]T_Datos!$B$3:$D$35,3,FALSE)),"Por favor diligenciar")</f>
        <v>O230117459920242710 </v>
      </c>
      <c r="AN419" s="49"/>
      <c r="AO419" s="49"/>
      <c r="AP419" s="44"/>
      <c r="AQ419" s="49"/>
      <c r="AR419" s="44"/>
      <c r="AS419" s="49"/>
      <c r="AT419" s="50"/>
      <c r="AU419" s="49"/>
      <c r="AV419" s="44"/>
      <c r="AW419" s="49"/>
      <c r="AX419" s="45">
        <f t="shared" si="32"/>
        <v>6</v>
      </c>
      <c r="AY419" s="45">
        <f t="shared" si="33"/>
        <v>180</v>
      </c>
      <c r="AZ419" s="51">
        <f t="shared" si="34"/>
        <v>16500000</v>
      </c>
      <c r="BA419" s="40" t="s">
        <v>129</v>
      </c>
      <c r="BB419" s="52" t="s">
        <v>412</v>
      </c>
      <c r="BC419" s="49" t="s">
        <v>413</v>
      </c>
      <c r="BD419" s="49" t="s">
        <v>94</v>
      </c>
      <c r="BE419" s="49" t="s">
        <v>95</v>
      </c>
      <c r="BF419" s="40" t="s">
        <v>814</v>
      </c>
      <c r="BG419" s="49"/>
      <c r="BH419" s="49"/>
      <c r="BI419" s="53" t="s">
        <v>415</v>
      </c>
      <c r="BJ419" s="54">
        <v>46049</v>
      </c>
      <c r="BK419" s="54" t="s">
        <v>416</v>
      </c>
      <c r="BL419" s="54">
        <v>46045</v>
      </c>
      <c r="BM419" s="44">
        <v>46065</v>
      </c>
      <c r="BN419" s="44">
        <v>46245</v>
      </c>
      <c r="BO419" s="55" t="s">
        <v>362</v>
      </c>
      <c r="BP419" s="56" t="s">
        <v>101</v>
      </c>
      <c r="BQ419" s="57">
        <v>20266820001163</v>
      </c>
      <c r="BR419" s="56">
        <v>5</v>
      </c>
    </row>
    <row r="420" spans="1:70" ht="51" customHeight="1" x14ac:dyDescent="0.2">
      <c r="A420">
        <v>416</v>
      </c>
      <c r="B420" s="40" t="s">
        <v>2371</v>
      </c>
      <c r="C420" s="40" t="s">
        <v>2372</v>
      </c>
      <c r="D420" s="41">
        <v>46044</v>
      </c>
      <c r="E420" s="42" t="s">
        <v>2373</v>
      </c>
      <c r="F420" s="40" t="s">
        <v>82</v>
      </c>
      <c r="G420" s="40" t="s">
        <v>83</v>
      </c>
      <c r="H420" s="40" t="s">
        <v>2374</v>
      </c>
      <c r="I420" s="40" t="s">
        <v>2375</v>
      </c>
      <c r="J420" s="40">
        <v>148459</v>
      </c>
      <c r="K420" s="40">
        <v>68325</v>
      </c>
      <c r="L420" s="40" t="s">
        <v>2376</v>
      </c>
      <c r="M420" s="40" t="s">
        <v>87</v>
      </c>
      <c r="N420" s="43">
        <v>51852677</v>
      </c>
      <c r="O420" s="40">
        <v>7</v>
      </c>
      <c r="P420" s="40"/>
      <c r="Q420" s="40"/>
      <c r="R420" s="40"/>
      <c r="S420" s="40"/>
      <c r="T420" s="40"/>
      <c r="U420" s="40"/>
      <c r="V420" s="40"/>
      <c r="W420" s="40"/>
      <c r="X420" s="40" t="s">
        <v>2377</v>
      </c>
      <c r="Y420" s="44">
        <v>46044</v>
      </c>
      <c r="Z420" s="44">
        <v>46063</v>
      </c>
      <c r="AA420" s="44">
        <v>46243</v>
      </c>
      <c r="AB420" s="40">
        <v>180</v>
      </c>
      <c r="AC420" s="45">
        <f t="shared" si="30"/>
        <v>6</v>
      </c>
      <c r="AD420" s="46">
        <v>17856000</v>
      </c>
      <c r="AE420" s="47">
        <f t="shared" si="31"/>
        <v>2976000</v>
      </c>
      <c r="AF420" s="48" t="s">
        <v>89</v>
      </c>
      <c r="AG420" s="49">
        <v>164</v>
      </c>
      <c r="AH420" s="44">
        <v>46030</v>
      </c>
      <c r="AI420" s="49">
        <v>839</v>
      </c>
      <c r="AJ420" s="44">
        <v>46055</v>
      </c>
      <c r="AK420" s="49" t="s">
        <v>90</v>
      </c>
      <c r="AL420" s="49" t="str">
        <f>IFERROR((VLOOKUP($AK420,[2]T_Datos!$B$3:$D$35,2,FALSE)),"Por favor diligenciar")</f>
        <v>Gestión pública local y gobierno confiable en Rafael Uribe Uribe </v>
      </c>
      <c r="AM420" s="49" t="str">
        <f>IFERROR((VLOOKUP($AK420,[2]T_Datos!$B$3:$D$35,3,FALSE)),"Por favor diligenciar")</f>
        <v>O230117459920242775 </v>
      </c>
      <c r="AN420" s="49"/>
      <c r="AO420" s="49"/>
      <c r="AP420" s="44"/>
      <c r="AQ420" s="49"/>
      <c r="AR420" s="44"/>
      <c r="AS420" s="49"/>
      <c r="AT420" s="50"/>
      <c r="AU420" s="49"/>
      <c r="AV420" s="44"/>
      <c r="AW420" s="49"/>
      <c r="AX420" s="45">
        <f t="shared" si="32"/>
        <v>6</v>
      </c>
      <c r="AY420" s="45">
        <f t="shared" si="33"/>
        <v>180</v>
      </c>
      <c r="AZ420" s="51">
        <f t="shared" si="34"/>
        <v>17856000</v>
      </c>
      <c r="BA420" s="40" t="s">
        <v>129</v>
      </c>
      <c r="BB420" s="52" t="s">
        <v>1105</v>
      </c>
      <c r="BC420" s="49" t="s">
        <v>243</v>
      </c>
      <c r="BD420" s="49" t="s">
        <v>94</v>
      </c>
      <c r="BE420" s="49" t="s">
        <v>95</v>
      </c>
      <c r="BF420" s="40" t="s">
        <v>317</v>
      </c>
      <c r="BG420" s="49"/>
      <c r="BH420" s="49"/>
      <c r="BI420" s="53" t="s">
        <v>2378</v>
      </c>
      <c r="BJ420" s="94">
        <v>46051</v>
      </c>
      <c r="BK420" s="94" t="s">
        <v>99</v>
      </c>
      <c r="BL420" s="95">
        <v>46045</v>
      </c>
      <c r="BM420" s="44">
        <v>46063</v>
      </c>
      <c r="BN420" s="44">
        <v>46243</v>
      </c>
      <c r="BO420" s="55" t="s">
        <v>362</v>
      </c>
      <c r="BP420" s="56" t="s">
        <v>101</v>
      </c>
      <c r="BQ420" s="57">
        <v>20266820001613</v>
      </c>
      <c r="BR420" s="56">
        <v>1</v>
      </c>
    </row>
    <row r="421" spans="1:70" ht="51" customHeight="1" x14ac:dyDescent="0.2">
      <c r="A421">
        <v>417</v>
      </c>
      <c r="B421" s="40" t="s">
        <v>2379</v>
      </c>
      <c r="C421" s="40" t="s">
        <v>2380</v>
      </c>
      <c r="D421" s="44">
        <v>46044</v>
      </c>
      <c r="E421" s="59" t="s">
        <v>2381</v>
      </c>
      <c r="F421" s="40" t="s">
        <v>82</v>
      </c>
      <c r="G421" s="40" t="s">
        <v>83</v>
      </c>
      <c r="H421" s="49" t="s">
        <v>2382</v>
      </c>
      <c r="I421" s="40" t="s">
        <v>2383</v>
      </c>
      <c r="J421" s="40">
        <v>148444</v>
      </c>
      <c r="K421" s="40">
        <v>68334</v>
      </c>
      <c r="L421" s="40" t="s">
        <v>2384</v>
      </c>
      <c r="M421" s="40" t="s">
        <v>87</v>
      </c>
      <c r="N421" s="43">
        <v>52849187</v>
      </c>
      <c r="O421" s="40">
        <v>2</v>
      </c>
      <c r="P421" s="40"/>
      <c r="Q421" s="40"/>
      <c r="R421" s="40"/>
      <c r="S421" s="40"/>
      <c r="T421" s="40"/>
      <c r="U421" s="40"/>
      <c r="V421" s="40"/>
      <c r="W421" s="40"/>
      <c r="X421" s="40" t="s">
        <v>2385</v>
      </c>
      <c r="Y421" s="44">
        <v>46044</v>
      </c>
      <c r="Z421" s="44">
        <v>46057</v>
      </c>
      <c r="AA421" s="44">
        <v>46298</v>
      </c>
      <c r="AB421" s="40">
        <v>240</v>
      </c>
      <c r="AC421" s="45">
        <f t="shared" si="30"/>
        <v>8</v>
      </c>
      <c r="AD421" s="46">
        <v>65600000</v>
      </c>
      <c r="AE421" s="47">
        <f t="shared" si="31"/>
        <v>8200000</v>
      </c>
      <c r="AF421" s="48" t="s">
        <v>89</v>
      </c>
      <c r="AG421" s="49">
        <v>142</v>
      </c>
      <c r="AH421" s="44">
        <v>46030</v>
      </c>
      <c r="AI421" s="49">
        <v>326</v>
      </c>
      <c r="AJ421" s="44">
        <v>46049</v>
      </c>
      <c r="AK421" s="49" t="s">
        <v>90</v>
      </c>
      <c r="AL421" s="49" t="str">
        <f>IFERROR((VLOOKUP($AK421,[2]T_Datos!$B$3:$D$35,2,FALSE)),"Por favor diligenciar")</f>
        <v>Gestión pública local y gobierno confiable en Rafael Uribe Uribe </v>
      </c>
      <c r="AM421" s="49" t="str">
        <f>IFERROR((VLOOKUP($AK421,[2]T_Datos!$B$3:$D$35,3,FALSE)),"Por favor diligenciar")</f>
        <v>O230117459920242775 </v>
      </c>
      <c r="AN421" s="49"/>
      <c r="AO421" s="49"/>
      <c r="AP421" s="44"/>
      <c r="AQ421" s="49"/>
      <c r="AR421" s="44"/>
      <c r="AS421" s="49"/>
      <c r="AT421" s="50"/>
      <c r="AU421" s="49"/>
      <c r="AV421" s="44"/>
      <c r="AW421" s="49"/>
      <c r="AX421" s="45">
        <f t="shared" si="32"/>
        <v>8</v>
      </c>
      <c r="AY421" s="45">
        <f t="shared" si="33"/>
        <v>240</v>
      </c>
      <c r="AZ421" s="51">
        <f t="shared" si="34"/>
        <v>65600000</v>
      </c>
      <c r="BA421" s="40" t="s">
        <v>91</v>
      </c>
      <c r="BB421" s="52" t="s">
        <v>230</v>
      </c>
      <c r="BC421" s="49" t="s">
        <v>1134</v>
      </c>
      <c r="BD421" s="49" t="s">
        <v>94</v>
      </c>
      <c r="BE421" s="49" t="s">
        <v>95</v>
      </c>
      <c r="BF421" s="40" t="s">
        <v>317</v>
      </c>
      <c r="BG421" s="49"/>
      <c r="BH421" s="49"/>
      <c r="BI421" s="53" t="s">
        <v>2386</v>
      </c>
      <c r="BJ421" s="94">
        <v>46051</v>
      </c>
      <c r="BK421" s="94" t="s">
        <v>99</v>
      </c>
      <c r="BL421" s="95">
        <v>46045</v>
      </c>
      <c r="BM421" s="44">
        <v>46057</v>
      </c>
      <c r="BN421" s="44">
        <v>46298</v>
      </c>
      <c r="BO421" s="55" t="s">
        <v>100</v>
      </c>
      <c r="BP421" s="56" t="s">
        <v>158</v>
      </c>
      <c r="BQ421" s="57" t="s">
        <v>155</v>
      </c>
      <c r="BR421" s="56">
        <v>1</v>
      </c>
    </row>
    <row r="422" spans="1:70" ht="51" customHeight="1" x14ac:dyDescent="0.2">
      <c r="A422" s="107">
        <v>418</v>
      </c>
      <c r="B422" s="40" t="s">
        <v>2387</v>
      </c>
      <c r="C422" s="40" t="s">
        <v>1382</v>
      </c>
      <c r="D422" s="44">
        <v>46040</v>
      </c>
      <c r="E422" s="59" t="s">
        <v>1383</v>
      </c>
      <c r="F422" s="49" t="s">
        <v>82</v>
      </c>
      <c r="G422" s="40" t="s">
        <v>83</v>
      </c>
      <c r="H422" s="49" t="s">
        <v>2388</v>
      </c>
      <c r="I422" s="40" t="s">
        <v>1385</v>
      </c>
      <c r="J422" s="40">
        <v>148458</v>
      </c>
      <c r="K422" s="40">
        <v>68326</v>
      </c>
      <c r="L422" s="40" t="s">
        <v>2389</v>
      </c>
      <c r="M422" s="40" t="s">
        <v>87</v>
      </c>
      <c r="N422" s="43">
        <v>22465149</v>
      </c>
      <c r="O422" s="40">
        <v>4</v>
      </c>
      <c r="P422" s="40"/>
      <c r="Q422" s="40"/>
      <c r="R422" s="40"/>
      <c r="S422" s="40"/>
      <c r="T422" s="40"/>
      <c r="U422" s="40"/>
      <c r="V422" s="40"/>
      <c r="W422" s="40"/>
      <c r="X422" s="40" t="s">
        <v>1228</v>
      </c>
      <c r="Y422" s="44">
        <v>46045</v>
      </c>
      <c r="Z422" s="44">
        <v>46062</v>
      </c>
      <c r="AA422" s="44">
        <v>46242</v>
      </c>
      <c r="AB422" s="40">
        <v>180</v>
      </c>
      <c r="AC422" s="45">
        <f t="shared" si="30"/>
        <v>6</v>
      </c>
      <c r="AD422" s="46">
        <v>19500000</v>
      </c>
      <c r="AE422" s="47">
        <f t="shared" si="31"/>
        <v>3250000</v>
      </c>
      <c r="AF422" s="48" t="s">
        <v>89</v>
      </c>
      <c r="AG422" s="49">
        <v>163</v>
      </c>
      <c r="AH422" s="44">
        <v>46030</v>
      </c>
      <c r="AI422" s="49">
        <v>749</v>
      </c>
      <c r="AJ422" s="44">
        <v>46055</v>
      </c>
      <c r="AK422" s="49" t="s">
        <v>90</v>
      </c>
      <c r="AL422" s="49" t="str">
        <f>IFERROR((VLOOKUP($AK422,[2]T_Datos!$B$3:$D$35,2,FALSE)),"Por favor diligenciar")</f>
        <v>Gestión pública local y gobierno confiable en Rafael Uribe Uribe </v>
      </c>
      <c r="AM422" s="49" t="str">
        <f>IFERROR((VLOOKUP($AK422,[2]T_Datos!$B$3:$D$35,3,FALSE)),"Por favor diligenciar")</f>
        <v>O230117459920242775 </v>
      </c>
      <c r="AN422" s="49"/>
      <c r="AO422" s="49"/>
      <c r="AP422" s="44"/>
      <c r="AQ422" s="49"/>
      <c r="AR422" s="44"/>
      <c r="AS422" s="49"/>
      <c r="AT422" s="50"/>
      <c r="AU422" s="49"/>
      <c r="AV422" s="44"/>
      <c r="AW422" s="49"/>
      <c r="AX422" s="45">
        <f t="shared" si="32"/>
        <v>6</v>
      </c>
      <c r="AY422" s="45">
        <f t="shared" si="33"/>
        <v>180</v>
      </c>
      <c r="AZ422" s="51">
        <f t="shared" si="34"/>
        <v>19500000</v>
      </c>
      <c r="BA422" s="40" t="s">
        <v>129</v>
      </c>
      <c r="BB422" s="52" t="s">
        <v>1105</v>
      </c>
      <c r="BC422" s="49" t="s">
        <v>243</v>
      </c>
      <c r="BD422" s="49" t="s">
        <v>94</v>
      </c>
      <c r="BE422" s="49" t="s">
        <v>95</v>
      </c>
      <c r="BF422" s="40" t="s">
        <v>317</v>
      </c>
      <c r="BG422" s="49"/>
      <c r="BH422" s="49"/>
      <c r="BI422" s="53" t="s">
        <v>1387</v>
      </c>
      <c r="BJ422" s="94">
        <v>46050</v>
      </c>
      <c r="BK422" s="94" t="s">
        <v>99</v>
      </c>
      <c r="BL422" s="95">
        <v>46047</v>
      </c>
      <c r="BM422" s="44">
        <v>46062</v>
      </c>
      <c r="BN422" s="44">
        <v>46242</v>
      </c>
      <c r="BO422" s="55" t="s">
        <v>131</v>
      </c>
      <c r="BP422" s="56" t="s">
        <v>101</v>
      </c>
      <c r="BQ422" s="57">
        <v>20266820001613</v>
      </c>
      <c r="BR422" s="56">
        <v>1</v>
      </c>
    </row>
    <row r="423" spans="1:70" ht="51" customHeight="1" x14ac:dyDescent="0.2">
      <c r="A423">
        <v>419</v>
      </c>
      <c r="B423" s="40" t="s">
        <v>2390</v>
      </c>
      <c r="C423" s="40" t="s">
        <v>1382</v>
      </c>
      <c r="D423" s="44">
        <v>46040</v>
      </c>
      <c r="E423" s="59" t="s">
        <v>1383</v>
      </c>
      <c r="F423" s="49" t="s">
        <v>82</v>
      </c>
      <c r="G423" s="40" t="s">
        <v>83</v>
      </c>
      <c r="H423" s="49" t="s">
        <v>2391</v>
      </c>
      <c r="I423" s="40" t="s">
        <v>1385</v>
      </c>
      <c r="J423" s="40">
        <v>148458</v>
      </c>
      <c r="K423" s="40">
        <v>68326</v>
      </c>
      <c r="L423" s="40" t="s">
        <v>2392</v>
      </c>
      <c r="M423" s="40" t="s">
        <v>87</v>
      </c>
      <c r="N423" s="43">
        <v>1007389446</v>
      </c>
      <c r="O423" s="40">
        <v>8</v>
      </c>
      <c r="P423" s="40"/>
      <c r="Q423" s="40"/>
      <c r="R423" s="40"/>
      <c r="S423" s="40"/>
      <c r="T423" s="40"/>
      <c r="U423" s="40"/>
      <c r="V423" s="40"/>
      <c r="W423" s="40"/>
      <c r="X423" s="40" t="s">
        <v>1228</v>
      </c>
      <c r="Y423" s="44">
        <v>46045</v>
      </c>
      <c r="Z423" s="44">
        <v>46063</v>
      </c>
      <c r="AA423" s="44">
        <v>46243</v>
      </c>
      <c r="AB423" s="40">
        <v>180</v>
      </c>
      <c r="AC423" s="45">
        <f t="shared" si="30"/>
        <v>6</v>
      </c>
      <c r="AD423" s="46">
        <v>19500000</v>
      </c>
      <c r="AE423" s="47">
        <f t="shared" si="31"/>
        <v>3250000</v>
      </c>
      <c r="AF423" s="48" t="s">
        <v>89</v>
      </c>
      <c r="AG423" s="49">
        <v>163</v>
      </c>
      <c r="AH423" s="44">
        <v>46030</v>
      </c>
      <c r="AI423" s="49">
        <v>746</v>
      </c>
      <c r="AJ423" s="44">
        <v>46055</v>
      </c>
      <c r="AK423" s="49" t="s">
        <v>90</v>
      </c>
      <c r="AL423" s="49" t="str">
        <f>IFERROR((VLOOKUP($AK423,[2]T_Datos!$B$3:$D$35,2,FALSE)),"Por favor diligenciar")</f>
        <v>Gestión pública local y gobierno confiable en Rafael Uribe Uribe </v>
      </c>
      <c r="AM423" s="49" t="str">
        <f>IFERROR((VLOOKUP($AK423,[2]T_Datos!$B$3:$D$35,3,FALSE)),"Por favor diligenciar")</f>
        <v>O230117459920242775 </v>
      </c>
      <c r="AN423" s="49"/>
      <c r="AO423" s="49"/>
      <c r="AP423" s="44"/>
      <c r="AQ423" s="49"/>
      <c r="AR423" s="44"/>
      <c r="AS423" s="49"/>
      <c r="AT423" s="50"/>
      <c r="AU423" s="49"/>
      <c r="AV423" s="44"/>
      <c r="AW423" s="49"/>
      <c r="AX423" s="45">
        <f t="shared" si="32"/>
        <v>6</v>
      </c>
      <c r="AY423" s="45">
        <f t="shared" si="33"/>
        <v>180</v>
      </c>
      <c r="AZ423" s="51">
        <f t="shared" si="34"/>
        <v>19500000</v>
      </c>
      <c r="BA423" s="40" t="s">
        <v>129</v>
      </c>
      <c r="BB423" s="52" t="s">
        <v>1105</v>
      </c>
      <c r="BC423" s="49" t="s">
        <v>243</v>
      </c>
      <c r="BD423" s="49" t="s">
        <v>94</v>
      </c>
      <c r="BE423" s="49" t="s">
        <v>95</v>
      </c>
      <c r="BF423" s="40" t="s">
        <v>317</v>
      </c>
      <c r="BG423" s="49"/>
      <c r="BH423" s="49"/>
      <c r="BI423" s="53" t="s">
        <v>1387</v>
      </c>
      <c r="BJ423" s="94">
        <v>46050</v>
      </c>
      <c r="BK423" s="94" t="s">
        <v>99</v>
      </c>
      <c r="BL423" s="95">
        <v>46045</v>
      </c>
      <c r="BM423" s="44">
        <v>46063</v>
      </c>
      <c r="BN423" s="44">
        <v>46243</v>
      </c>
      <c r="BO423" s="55" t="s">
        <v>131</v>
      </c>
      <c r="BP423" s="56" t="s">
        <v>101</v>
      </c>
      <c r="BQ423" s="57">
        <v>20266820001613</v>
      </c>
      <c r="BR423" s="56">
        <v>1</v>
      </c>
    </row>
    <row r="424" spans="1:70" ht="51" customHeight="1" x14ac:dyDescent="0.2">
      <c r="A424">
        <v>420</v>
      </c>
      <c r="B424" s="40" t="s">
        <v>2393</v>
      </c>
      <c r="C424" s="40" t="s">
        <v>2394</v>
      </c>
      <c r="D424" s="44">
        <v>46045</v>
      </c>
      <c r="E424" s="59" t="s">
        <v>2395</v>
      </c>
      <c r="F424" s="49" t="s">
        <v>82</v>
      </c>
      <c r="G424" s="40" t="s">
        <v>83</v>
      </c>
      <c r="H424" s="40" t="s">
        <v>2396</v>
      </c>
      <c r="I424" s="40" t="s">
        <v>2397</v>
      </c>
      <c r="J424" s="40">
        <v>145911</v>
      </c>
      <c r="K424" s="40">
        <v>65283</v>
      </c>
      <c r="L424" s="40" t="s">
        <v>2398</v>
      </c>
      <c r="M424" s="40" t="s">
        <v>87</v>
      </c>
      <c r="N424" s="43">
        <v>80238835</v>
      </c>
      <c r="O424" s="40">
        <v>7</v>
      </c>
      <c r="P424" s="40"/>
      <c r="Q424" s="40"/>
      <c r="R424" s="40"/>
      <c r="S424" s="40"/>
      <c r="T424" s="40"/>
      <c r="U424" s="40"/>
      <c r="V424" s="40"/>
      <c r="W424" s="40"/>
      <c r="X424" s="40" t="s">
        <v>2399</v>
      </c>
      <c r="Y424" s="44">
        <v>46045</v>
      </c>
      <c r="Z424" s="44">
        <v>46069</v>
      </c>
      <c r="AA424" s="44">
        <v>46310</v>
      </c>
      <c r="AB424" s="40">
        <v>240</v>
      </c>
      <c r="AC424" s="45">
        <f t="shared" si="30"/>
        <v>8</v>
      </c>
      <c r="AD424" s="46">
        <v>23808000</v>
      </c>
      <c r="AE424" s="47">
        <f t="shared" si="31"/>
        <v>2976000</v>
      </c>
      <c r="AF424" s="48" t="s">
        <v>89</v>
      </c>
      <c r="AG424" s="49">
        <v>166</v>
      </c>
      <c r="AH424" s="44">
        <v>46030</v>
      </c>
      <c r="AI424" s="49">
        <v>1308</v>
      </c>
      <c r="AJ424" s="44">
        <v>46069</v>
      </c>
      <c r="AK424" s="49" t="s">
        <v>90</v>
      </c>
      <c r="AL424" s="49" t="str">
        <f>IFERROR((VLOOKUP($AK424,[2]T_Datos!$B$3:$D$35,2,FALSE)),"Por favor diligenciar")</f>
        <v>Gestión pública local y gobierno confiable en Rafael Uribe Uribe </v>
      </c>
      <c r="AM424" s="49" t="str">
        <f>IFERROR((VLOOKUP($AK424,[2]T_Datos!$B$3:$D$35,3,FALSE)),"Por favor diligenciar")</f>
        <v>O230117459920242775 </v>
      </c>
      <c r="AN424" s="49"/>
      <c r="AO424" s="49"/>
      <c r="AP424" s="44"/>
      <c r="AQ424" s="49"/>
      <c r="AR424" s="44"/>
      <c r="AS424" s="49"/>
      <c r="AT424" s="50"/>
      <c r="AU424" s="49"/>
      <c r="AV424" s="44"/>
      <c r="AW424" s="49"/>
      <c r="AX424" s="45">
        <f t="shared" si="32"/>
        <v>8</v>
      </c>
      <c r="AY424" s="45">
        <f t="shared" si="33"/>
        <v>240</v>
      </c>
      <c r="AZ424" s="51">
        <f t="shared" si="34"/>
        <v>23808000</v>
      </c>
      <c r="BA424" s="40" t="s">
        <v>129</v>
      </c>
      <c r="BB424" s="52" t="s">
        <v>143</v>
      </c>
      <c r="BC424" s="49" t="s">
        <v>449</v>
      </c>
      <c r="BD424" s="49" t="s">
        <v>94</v>
      </c>
      <c r="BE424" s="49" t="s">
        <v>95</v>
      </c>
      <c r="BF424" s="40" t="s">
        <v>1183</v>
      </c>
      <c r="BG424" s="49"/>
      <c r="BH424" s="49"/>
      <c r="BI424" s="53" t="s">
        <v>2400</v>
      </c>
      <c r="BJ424" s="94">
        <v>46050</v>
      </c>
      <c r="BK424" s="94" t="s">
        <v>99</v>
      </c>
      <c r="BL424" s="95">
        <v>46049</v>
      </c>
      <c r="BM424" s="44">
        <v>46069</v>
      </c>
      <c r="BN424" s="44">
        <v>46310</v>
      </c>
      <c r="BO424" s="55" t="s">
        <v>362</v>
      </c>
      <c r="BP424" s="56" t="s">
        <v>101</v>
      </c>
      <c r="BQ424" s="57">
        <v>20266820001113</v>
      </c>
      <c r="BR424" s="56">
        <v>1</v>
      </c>
    </row>
    <row r="425" spans="1:70" ht="51" customHeight="1" x14ac:dyDescent="0.2">
      <c r="A425" s="107">
        <v>421</v>
      </c>
      <c r="B425" s="40" t="s">
        <v>2401</v>
      </c>
      <c r="C425" s="40" t="s">
        <v>2402</v>
      </c>
      <c r="D425" s="44">
        <v>46045</v>
      </c>
      <c r="E425" s="59" t="s">
        <v>2403</v>
      </c>
      <c r="F425" s="49" t="s">
        <v>82</v>
      </c>
      <c r="G425" s="40" t="s">
        <v>83</v>
      </c>
      <c r="H425" s="40" t="s">
        <v>2404</v>
      </c>
      <c r="I425" s="40" t="s">
        <v>2405</v>
      </c>
      <c r="J425" s="40">
        <v>145479</v>
      </c>
      <c r="K425" s="40">
        <v>70265</v>
      </c>
      <c r="L425" s="40" t="s">
        <v>2406</v>
      </c>
      <c r="M425" s="40" t="s">
        <v>87</v>
      </c>
      <c r="N425" s="43">
        <v>1015998046</v>
      </c>
      <c r="O425" s="40">
        <v>7</v>
      </c>
      <c r="P425" s="40"/>
      <c r="Q425" s="40"/>
      <c r="R425" s="40"/>
      <c r="S425" s="40"/>
      <c r="T425" s="40"/>
      <c r="U425" s="40"/>
      <c r="V425" s="40"/>
      <c r="W425" s="40"/>
      <c r="X425" s="40" t="s">
        <v>2034</v>
      </c>
      <c r="Y425" s="44">
        <v>46045</v>
      </c>
      <c r="Z425" s="44">
        <v>46051</v>
      </c>
      <c r="AA425" s="44">
        <v>46293</v>
      </c>
      <c r="AB425" s="40">
        <v>240</v>
      </c>
      <c r="AC425" s="45">
        <f t="shared" si="30"/>
        <v>8</v>
      </c>
      <c r="AD425" s="46">
        <v>36056000</v>
      </c>
      <c r="AE425" s="47">
        <f t="shared" si="31"/>
        <v>4507000</v>
      </c>
      <c r="AF425" s="48" t="s">
        <v>89</v>
      </c>
      <c r="AG425" s="49">
        <v>832</v>
      </c>
      <c r="AH425" s="44">
        <v>46041</v>
      </c>
      <c r="AI425" s="49">
        <v>715</v>
      </c>
      <c r="AJ425" s="44">
        <v>46050</v>
      </c>
      <c r="AK425" s="49" t="s">
        <v>90</v>
      </c>
      <c r="AL425" s="49" t="str">
        <f>IFERROR((VLOOKUP($AK425,[2]T_Datos!$B$3:$D$35,2,FALSE)),"Por favor diligenciar")</f>
        <v>Gestión pública local y gobierno confiable en Rafael Uribe Uribe </v>
      </c>
      <c r="AM425" s="49" t="str">
        <f>IFERROR((VLOOKUP($AK425,[2]T_Datos!$B$3:$D$35,3,FALSE)),"Por favor diligenciar")</f>
        <v>O230117459920242775 </v>
      </c>
      <c r="AN425" s="49"/>
      <c r="AO425" s="49"/>
      <c r="AP425" s="44"/>
      <c r="AQ425" s="49"/>
      <c r="AR425" s="44"/>
      <c r="AS425" s="49"/>
      <c r="AT425" s="50"/>
      <c r="AU425" s="49"/>
      <c r="AV425" s="44"/>
      <c r="AW425" s="49"/>
      <c r="AX425" s="45">
        <f t="shared" si="32"/>
        <v>8</v>
      </c>
      <c r="AY425" s="45">
        <f t="shared" si="33"/>
        <v>240</v>
      </c>
      <c r="AZ425" s="51">
        <f t="shared" si="34"/>
        <v>36056000</v>
      </c>
      <c r="BA425" s="40" t="s">
        <v>129</v>
      </c>
      <c r="BB425" s="52" t="s">
        <v>993</v>
      </c>
      <c r="BC425" s="49" t="s">
        <v>994</v>
      </c>
      <c r="BD425" s="49" t="s">
        <v>94</v>
      </c>
      <c r="BE425" s="49" t="s">
        <v>95</v>
      </c>
      <c r="BF425" s="40" t="s">
        <v>1641</v>
      </c>
      <c r="BG425" s="49"/>
      <c r="BH425" s="49"/>
      <c r="BI425" s="53" t="s">
        <v>2407</v>
      </c>
      <c r="BJ425" s="94">
        <v>46050</v>
      </c>
      <c r="BK425" s="94" t="s">
        <v>99</v>
      </c>
      <c r="BL425" s="95">
        <v>46045</v>
      </c>
      <c r="BM425" s="44">
        <v>46051</v>
      </c>
      <c r="BN425" s="44">
        <v>46293</v>
      </c>
      <c r="BO425" s="55" t="s">
        <v>131</v>
      </c>
      <c r="BP425" s="56" t="s">
        <v>158</v>
      </c>
      <c r="BQ425" s="57" t="s">
        <v>155</v>
      </c>
      <c r="BR425" s="56">
        <v>1</v>
      </c>
    </row>
    <row r="426" spans="1:70" ht="51" customHeight="1" x14ac:dyDescent="0.2">
      <c r="A426">
        <v>422</v>
      </c>
      <c r="B426" s="40" t="s">
        <v>2408</v>
      </c>
      <c r="C426" s="40" t="s">
        <v>2409</v>
      </c>
      <c r="D426" s="44">
        <v>46044</v>
      </c>
      <c r="E426" s="59" t="s">
        <v>2410</v>
      </c>
      <c r="F426" s="49" t="s">
        <v>82</v>
      </c>
      <c r="G426" s="40" t="s">
        <v>83</v>
      </c>
      <c r="H426" s="40" t="s">
        <v>2411</v>
      </c>
      <c r="I426" s="40" t="s">
        <v>2412</v>
      </c>
      <c r="J426" s="40">
        <v>148296</v>
      </c>
      <c r="K426" s="40">
        <v>70194</v>
      </c>
      <c r="L426" s="40" t="s">
        <v>2413</v>
      </c>
      <c r="M426" s="40" t="s">
        <v>87</v>
      </c>
      <c r="N426" s="43">
        <v>80071934</v>
      </c>
      <c r="O426" s="40">
        <v>9</v>
      </c>
      <c r="P426" s="40"/>
      <c r="Q426" s="40"/>
      <c r="R426" s="40"/>
      <c r="S426" s="40"/>
      <c r="T426" s="40"/>
      <c r="U426" s="40"/>
      <c r="V426" s="40"/>
      <c r="W426" s="40"/>
      <c r="X426" s="40" t="s">
        <v>2414</v>
      </c>
      <c r="Y426" s="44">
        <v>46045</v>
      </c>
      <c r="Z426" s="44">
        <v>46083</v>
      </c>
      <c r="AA426" s="44">
        <v>46419</v>
      </c>
      <c r="AB426" s="40">
        <v>330</v>
      </c>
      <c r="AC426" s="45">
        <f t="shared" si="30"/>
        <v>11</v>
      </c>
      <c r="AD426" s="46">
        <v>32736000</v>
      </c>
      <c r="AE426" s="47">
        <f t="shared" si="31"/>
        <v>2976000</v>
      </c>
      <c r="AF426" s="48" t="s">
        <v>89</v>
      </c>
      <c r="AG426" s="49">
        <v>824</v>
      </c>
      <c r="AH426" s="44">
        <v>46041</v>
      </c>
      <c r="AI426" s="49">
        <v>1305</v>
      </c>
      <c r="AJ426" s="44">
        <v>46069</v>
      </c>
      <c r="AK426" s="49" t="s">
        <v>90</v>
      </c>
      <c r="AL426" s="49" t="str">
        <f>IFERROR((VLOOKUP($AK426,[2]T_Datos!$B$3:$D$35,2,FALSE)),"Por favor diligenciar")</f>
        <v>Gestión pública local y gobierno confiable en Rafael Uribe Uribe </v>
      </c>
      <c r="AM426" s="49" t="str">
        <f>IFERROR((VLOOKUP($AK426,[2]T_Datos!$B$3:$D$35,3,FALSE)),"Por favor diligenciar")</f>
        <v>O230117459920242775 </v>
      </c>
      <c r="AN426" s="49"/>
      <c r="AO426" s="49"/>
      <c r="AP426" s="44"/>
      <c r="AQ426" s="49"/>
      <c r="AR426" s="44"/>
      <c r="AS426" s="49"/>
      <c r="AT426" s="50"/>
      <c r="AU426" s="49"/>
      <c r="AV426" s="44"/>
      <c r="AW426" s="49"/>
      <c r="AX426" s="45">
        <f t="shared" si="32"/>
        <v>11</v>
      </c>
      <c r="AY426" s="45">
        <f t="shared" si="33"/>
        <v>330</v>
      </c>
      <c r="AZ426" s="51">
        <f t="shared" si="34"/>
        <v>32736000</v>
      </c>
      <c r="BA426" s="40" t="s">
        <v>129</v>
      </c>
      <c r="BB426" s="49" t="s">
        <v>1886</v>
      </c>
      <c r="BC426" s="49" t="s">
        <v>391</v>
      </c>
      <c r="BD426" s="49" t="s">
        <v>94</v>
      </c>
      <c r="BE426" s="49" t="s">
        <v>95</v>
      </c>
      <c r="BF426" s="40" t="s">
        <v>1641</v>
      </c>
      <c r="BG426" s="49"/>
      <c r="BH426" s="49"/>
      <c r="BI426" s="53" t="s">
        <v>2415</v>
      </c>
      <c r="BJ426" s="94">
        <v>46050</v>
      </c>
      <c r="BK426" s="94" t="s">
        <v>99</v>
      </c>
      <c r="BL426" s="95">
        <v>46049</v>
      </c>
      <c r="BM426" s="44">
        <v>46083</v>
      </c>
      <c r="BN426" s="44">
        <v>46419</v>
      </c>
      <c r="BO426" s="55" t="s">
        <v>362</v>
      </c>
      <c r="BP426" s="56" t="s">
        <v>101</v>
      </c>
      <c r="BQ426" s="57">
        <v>20266820001503</v>
      </c>
      <c r="BR426" s="56">
        <v>1</v>
      </c>
    </row>
    <row r="427" spans="1:70" ht="51" customHeight="1" x14ac:dyDescent="0.2">
      <c r="A427">
        <v>423</v>
      </c>
      <c r="B427" s="40" t="s">
        <v>2416</v>
      </c>
      <c r="C427" s="40" t="s">
        <v>2409</v>
      </c>
      <c r="D427" s="44">
        <v>46044</v>
      </c>
      <c r="E427" s="59" t="s">
        <v>2410</v>
      </c>
      <c r="F427" s="49" t="s">
        <v>82</v>
      </c>
      <c r="G427" s="40" t="s">
        <v>83</v>
      </c>
      <c r="H427" s="40" t="s">
        <v>2417</v>
      </c>
      <c r="I427" s="40" t="s">
        <v>2412</v>
      </c>
      <c r="J427" s="40">
        <v>148296</v>
      </c>
      <c r="K427" s="40">
        <v>70194</v>
      </c>
      <c r="L427" s="40" t="s">
        <v>2418</v>
      </c>
      <c r="M427" s="40" t="s">
        <v>87</v>
      </c>
      <c r="N427" s="43">
        <v>52027373</v>
      </c>
      <c r="O427" s="40">
        <v>9</v>
      </c>
      <c r="P427" s="40"/>
      <c r="Q427" s="40"/>
      <c r="R427" s="40"/>
      <c r="S427" s="40"/>
      <c r="T427" s="40"/>
      <c r="U427" s="40"/>
      <c r="V427" s="40"/>
      <c r="W427" s="40"/>
      <c r="X427" s="40" t="s">
        <v>2414</v>
      </c>
      <c r="Y427" s="44">
        <v>46045</v>
      </c>
      <c r="Z427" s="44">
        <v>46064</v>
      </c>
      <c r="AA427" s="44">
        <v>46397</v>
      </c>
      <c r="AB427" s="40">
        <v>330</v>
      </c>
      <c r="AC427" s="45">
        <f t="shared" si="30"/>
        <v>11</v>
      </c>
      <c r="AD427" s="46">
        <v>32736000</v>
      </c>
      <c r="AE427" s="47">
        <f t="shared" si="31"/>
        <v>2976000</v>
      </c>
      <c r="AF427" s="48" t="s">
        <v>89</v>
      </c>
      <c r="AG427" s="49">
        <v>824</v>
      </c>
      <c r="AH427" s="44">
        <v>46041</v>
      </c>
      <c r="AI427" s="49">
        <v>1081</v>
      </c>
      <c r="AJ427" s="44">
        <v>46056</v>
      </c>
      <c r="AK427" s="49" t="s">
        <v>90</v>
      </c>
      <c r="AL427" s="49" t="str">
        <f>IFERROR((VLOOKUP($AK427,[2]T_Datos!$B$3:$D$35,2,FALSE)),"Por favor diligenciar")</f>
        <v>Gestión pública local y gobierno confiable en Rafael Uribe Uribe </v>
      </c>
      <c r="AM427" s="49" t="str">
        <f>IFERROR((VLOOKUP($AK427,[2]T_Datos!$B$3:$D$35,3,FALSE)),"Por favor diligenciar")</f>
        <v>O230117459920242775 </v>
      </c>
      <c r="AN427" s="49"/>
      <c r="AO427" s="49"/>
      <c r="AP427" s="44"/>
      <c r="AQ427" s="49"/>
      <c r="AR427" s="44"/>
      <c r="AS427" s="49"/>
      <c r="AT427" s="50"/>
      <c r="AU427" s="49"/>
      <c r="AV427" s="44"/>
      <c r="AW427" s="49"/>
      <c r="AX427" s="45">
        <f t="shared" si="32"/>
        <v>11</v>
      </c>
      <c r="AY427" s="45">
        <f t="shared" si="33"/>
        <v>330</v>
      </c>
      <c r="AZ427" s="51">
        <f t="shared" si="34"/>
        <v>32736000</v>
      </c>
      <c r="BA427" s="40" t="s">
        <v>129</v>
      </c>
      <c r="BB427" s="52" t="s">
        <v>1908</v>
      </c>
      <c r="BC427" s="49" t="s">
        <v>391</v>
      </c>
      <c r="BD427" s="49" t="s">
        <v>94</v>
      </c>
      <c r="BE427" s="49" t="s">
        <v>95</v>
      </c>
      <c r="BF427" s="40" t="s">
        <v>1641</v>
      </c>
      <c r="BG427" s="49"/>
      <c r="BH427" s="49"/>
      <c r="BI427" s="53" t="s">
        <v>2415</v>
      </c>
      <c r="BJ427" s="94">
        <v>46055</v>
      </c>
      <c r="BK427" s="94" t="s">
        <v>99</v>
      </c>
      <c r="BL427" s="95">
        <v>46046</v>
      </c>
      <c r="BM427" s="44">
        <v>46064</v>
      </c>
      <c r="BN427" s="44">
        <v>46397</v>
      </c>
      <c r="BO427" s="55" t="s">
        <v>362</v>
      </c>
      <c r="BP427" s="56" t="s">
        <v>101</v>
      </c>
      <c r="BQ427" s="57">
        <v>20266820001523</v>
      </c>
      <c r="BR427" s="56">
        <v>1</v>
      </c>
    </row>
    <row r="428" spans="1:70" ht="51" customHeight="1" x14ac:dyDescent="0.2">
      <c r="A428" s="107">
        <v>424</v>
      </c>
      <c r="B428" s="40" t="s">
        <v>2419</v>
      </c>
      <c r="C428" s="40" t="s">
        <v>2409</v>
      </c>
      <c r="D428" s="44">
        <v>46044</v>
      </c>
      <c r="E428" s="59" t="s">
        <v>2410</v>
      </c>
      <c r="F428" s="49" t="s">
        <v>82</v>
      </c>
      <c r="G428" s="40" t="s">
        <v>83</v>
      </c>
      <c r="H428" s="40" t="s">
        <v>2420</v>
      </c>
      <c r="I428" s="40" t="s">
        <v>2412</v>
      </c>
      <c r="J428" s="40">
        <v>148296</v>
      </c>
      <c r="K428" s="40">
        <v>70194</v>
      </c>
      <c r="L428" s="40" t="s">
        <v>2421</v>
      </c>
      <c r="M428" s="40" t="s">
        <v>87</v>
      </c>
      <c r="N428" s="43">
        <v>65710122</v>
      </c>
      <c r="O428" s="40">
        <v>3</v>
      </c>
      <c r="P428" s="40"/>
      <c r="Q428" s="40"/>
      <c r="R428" s="40"/>
      <c r="S428" s="40"/>
      <c r="T428" s="40"/>
      <c r="U428" s="40"/>
      <c r="V428" s="40"/>
      <c r="W428" s="40"/>
      <c r="X428" s="40" t="s">
        <v>2414</v>
      </c>
      <c r="Y428" s="44">
        <v>46045</v>
      </c>
      <c r="Z428" s="44">
        <v>46059</v>
      </c>
      <c r="AA428" s="44">
        <v>46392</v>
      </c>
      <c r="AB428" s="40">
        <v>330</v>
      </c>
      <c r="AC428" s="45">
        <f t="shared" si="30"/>
        <v>11</v>
      </c>
      <c r="AD428" s="46">
        <v>32736000</v>
      </c>
      <c r="AE428" s="47">
        <f t="shared" si="31"/>
        <v>2976000</v>
      </c>
      <c r="AF428" s="48" t="s">
        <v>89</v>
      </c>
      <c r="AG428" s="49">
        <v>824</v>
      </c>
      <c r="AH428" s="44">
        <v>46041</v>
      </c>
      <c r="AI428" s="49">
        <v>855</v>
      </c>
      <c r="AJ428" s="44">
        <v>46055</v>
      </c>
      <c r="AK428" s="49" t="s">
        <v>90</v>
      </c>
      <c r="AL428" s="49" t="str">
        <f>IFERROR((VLOOKUP($AK428,[2]T_Datos!$B$3:$D$35,2,FALSE)),"Por favor diligenciar")</f>
        <v>Gestión pública local y gobierno confiable en Rafael Uribe Uribe </v>
      </c>
      <c r="AM428" s="49" t="str">
        <f>IFERROR((VLOOKUP($AK428,[2]T_Datos!$B$3:$D$35,3,FALSE)),"Por favor diligenciar")</f>
        <v>O230117459920242775 </v>
      </c>
      <c r="AN428" s="49"/>
      <c r="AO428" s="49"/>
      <c r="AP428" s="44"/>
      <c r="AQ428" s="49"/>
      <c r="AR428" s="44"/>
      <c r="AS428" s="49"/>
      <c r="AT428" s="50"/>
      <c r="AU428" s="49"/>
      <c r="AV428" s="44"/>
      <c r="AW428" s="49"/>
      <c r="AX428" s="45">
        <f t="shared" si="32"/>
        <v>11</v>
      </c>
      <c r="AY428" s="45">
        <f t="shared" si="33"/>
        <v>330</v>
      </c>
      <c r="AZ428" s="51">
        <f t="shared" si="34"/>
        <v>32736000</v>
      </c>
      <c r="BA428" s="40" t="s">
        <v>129</v>
      </c>
      <c r="BB428" s="49" t="s">
        <v>1886</v>
      </c>
      <c r="BC428" s="49" t="s">
        <v>391</v>
      </c>
      <c r="BD428" s="49" t="s">
        <v>94</v>
      </c>
      <c r="BE428" s="49" t="s">
        <v>95</v>
      </c>
      <c r="BF428" s="40" t="s">
        <v>1641</v>
      </c>
      <c r="BG428" s="49"/>
      <c r="BH428" s="49"/>
      <c r="BI428" s="53" t="s">
        <v>2415</v>
      </c>
      <c r="BJ428" s="94">
        <v>46055</v>
      </c>
      <c r="BK428" s="94" t="s">
        <v>99</v>
      </c>
      <c r="BL428" s="95">
        <v>46051</v>
      </c>
      <c r="BM428" s="44">
        <v>46059</v>
      </c>
      <c r="BN428" s="44">
        <v>46392</v>
      </c>
      <c r="BO428" s="55" t="s">
        <v>362</v>
      </c>
      <c r="BP428" s="56" t="s">
        <v>101</v>
      </c>
      <c r="BQ428" s="57">
        <v>20266820001503</v>
      </c>
      <c r="BR428" s="56">
        <v>1</v>
      </c>
    </row>
    <row r="429" spans="1:70" ht="51" customHeight="1" x14ac:dyDescent="0.2">
      <c r="A429">
        <v>425</v>
      </c>
      <c r="B429" s="40" t="s">
        <v>2422</v>
      </c>
      <c r="C429" s="40" t="s">
        <v>677</v>
      </c>
      <c r="D429" s="41">
        <v>46037</v>
      </c>
      <c r="E429" s="42" t="s">
        <v>678</v>
      </c>
      <c r="F429" s="49" t="s">
        <v>82</v>
      </c>
      <c r="G429" s="40" t="s">
        <v>83</v>
      </c>
      <c r="H429" s="49" t="s">
        <v>2423</v>
      </c>
      <c r="I429" s="40" t="s">
        <v>1353</v>
      </c>
      <c r="J429" s="40">
        <v>145959</v>
      </c>
      <c r="K429" s="40">
        <v>68366</v>
      </c>
      <c r="L429" s="40" t="s">
        <v>2424</v>
      </c>
      <c r="M429" s="40" t="s">
        <v>87</v>
      </c>
      <c r="N429" s="43">
        <v>1018444629</v>
      </c>
      <c r="O429" s="40">
        <v>4</v>
      </c>
      <c r="P429" s="40"/>
      <c r="Q429" s="40"/>
      <c r="R429" s="40"/>
      <c r="S429" s="40"/>
      <c r="T429" s="40"/>
      <c r="U429" s="40"/>
      <c r="V429" s="40"/>
      <c r="W429" s="40"/>
      <c r="X429" s="40" t="s">
        <v>682</v>
      </c>
      <c r="Y429" s="44">
        <v>46044</v>
      </c>
      <c r="Z429" s="44">
        <v>46050</v>
      </c>
      <c r="AA429" s="44">
        <v>46230</v>
      </c>
      <c r="AB429" s="40">
        <v>180</v>
      </c>
      <c r="AC429" s="45">
        <f t="shared" si="30"/>
        <v>6</v>
      </c>
      <c r="AD429" s="46">
        <v>42840000</v>
      </c>
      <c r="AE429" s="47">
        <f t="shared" si="31"/>
        <v>7140000</v>
      </c>
      <c r="AF429" s="48" t="s">
        <v>89</v>
      </c>
      <c r="AG429" s="49">
        <v>13</v>
      </c>
      <c r="AH429" s="44">
        <v>46027</v>
      </c>
      <c r="AI429" s="49">
        <v>240</v>
      </c>
      <c r="AJ429" s="44">
        <v>46045</v>
      </c>
      <c r="AK429" s="49" t="s">
        <v>90</v>
      </c>
      <c r="AL429" s="49" t="str">
        <f>IFERROR((VLOOKUP($AK429,[2]T_Datos!$B$3:$D$35,2,FALSE)),"Por favor diligenciar")</f>
        <v>Gestión pública local y gobierno confiable en Rafael Uribe Uribe </v>
      </c>
      <c r="AM429" s="49" t="str">
        <f>IFERROR((VLOOKUP($AK429,[2]T_Datos!$B$3:$D$35,3,FALSE)),"Por favor diligenciar")</f>
        <v>O230117459920242775 </v>
      </c>
      <c r="AN429" s="49"/>
      <c r="AO429" s="49"/>
      <c r="AP429" s="44"/>
      <c r="AQ429" s="49"/>
      <c r="AR429" s="44"/>
      <c r="AS429" s="49"/>
      <c r="AT429" s="50"/>
      <c r="AU429" s="49"/>
      <c r="AV429" s="44"/>
      <c r="AW429" s="49"/>
      <c r="AX429" s="45">
        <f t="shared" si="32"/>
        <v>6</v>
      </c>
      <c r="AY429" s="45">
        <f t="shared" si="33"/>
        <v>180</v>
      </c>
      <c r="AZ429" s="51">
        <f t="shared" si="34"/>
        <v>42840000</v>
      </c>
      <c r="BA429" s="40" t="s">
        <v>91</v>
      </c>
      <c r="BB429" s="52" t="s">
        <v>436</v>
      </c>
      <c r="BC429" s="49" t="s">
        <v>683</v>
      </c>
      <c r="BD429" s="49" t="s">
        <v>94</v>
      </c>
      <c r="BE429" s="49" t="s">
        <v>95</v>
      </c>
      <c r="BF429" s="40" t="s">
        <v>769</v>
      </c>
      <c r="BG429" s="49"/>
      <c r="BH429" s="49"/>
      <c r="BI429" s="53" t="s">
        <v>685</v>
      </c>
      <c r="BJ429" s="96">
        <v>46049</v>
      </c>
      <c r="BK429" s="96" t="s">
        <v>99</v>
      </c>
      <c r="BL429" s="94">
        <v>46045</v>
      </c>
      <c r="BM429" s="44">
        <v>46050</v>
      </c>
      <c r="BN429" s="44">
        <v>46230</v>
      </c>
      <c r="BO429" s="55" t="s">
        <v>100</v>
      </c>
      <c r="BP429" s="56" t="s">
        <v>101</v>
      </c>
      <c r="BQ429" s="57">
        <v>20266820000993</v>
      </c>
      <c r="BR429" s="56">
        <v>1</v>
      </c>
    </row>
    <row r="430" spans="1:70" ht="51" customHeight="1" x14ac:dyDescent="0.2">
      <c r="A430">
        <v>426</v>
      </c>
      <c r="B430" s="40" t="s">
        <v>2425</v>
      </c>
      <c r="C430" s="97" t="s">
        <v>1196</v>
      </c>
      <c r="D430" s="44">
        <v>46039</v>
      </c>
      <c r="E430" s="59" t="s">
        <v>1197</v>
      </c>
      <c r="F430" s="49" t="s">
        <v>82</v>
      </c>
      <c r="G430" s="40" t="s">
        <v>83</v>
      </c>
      <c r="H430" s="49" t="s">
        <v>2426</v>
      </c>
      <c r="I430" s="40" t="s">
        <v>1199</v>
      </c>
      <c r="J430" s="40">
        <v>145905</v>
      </c>
      <c r="K430" s="40">
        <v>65292</v>
      </c>
      <c r="L430" s="40" t="s">
        <v>2427</v>
      </c>
      <c r="M430" s="40" t="s">
        <v>87</v>
      </c>
      <c r="N430" s="43">
        <v>80749053</v>
      </c>
      <c r="O430" s="40">
        <v>7</v>
      </c>
      <c r="P430" s="40"/>
      <c r="Q430" s="40"/>
      <c r="R430" s="40"/>
      <c r="S430" s="40"/>
      <c r="T430" s="40"/>
      <c r="U430" s="40"/>
      <c r="V430" s="40"/>
      <c r="W430" s="40"/>
      <c r="X430" s="40" t="s">
        <v>1201</v>
      </c>
      <c r="Y430" s="44">
        <v>46046</v>
      </c>
      <c r="Z430" s="44">
        <v>46058</v>
      </c>
      <c r="AA430" s="44">
        <v>46238</v>
      </c>
      <c r="AB430" s="40">
        <v>180</v>
      </c>
      <c r="AC430" s="45">
        <f t="shared" si="30"/>
        <v>6</v>
      </c>
      <c r="AD430" s="46">
        <v>17856000</v>
      </c>
      <c r="AE430" s="47">
        <f t="shared" si="31"/>
        <v>2976000</v>
      </c>
      <c r="AF430" s="48" t="s">
        <v>89</v>
      </c>
      <c r="AG430" s="49">
        <v>150</v>
      </c>
      <c r="AH430" s="44">
        <v>46030</v>
      </c>
      <c r="AI430" s="49">
        <v>1121</v>
      </c>
      <c r="AJ430" s="44">
        <v>46058</v>
      </c>
      <c r="AK430" s="49" t="s">
        <v>90</v>
      </c>
      <c r="AL430" s="49" t="str">
        <f>IFERROR((VLOOKUP($AK430,[2]T_Datos!$B$3:$D$35,2,FALSE)),"Por favor diligenciar")</f>
        <v>Gestión pública local y gobierno confiable en Rafael Uribe Uribe </v>
      </c>
      <c r="AM430" s="49" t="str">
        <f>IFERROR((VLOOKUP($AK430,[2]T_Datos!$B$3:$D$35,3,FALSE)),"Por favor diligenciar")</f>
        <v>O230117459920242775 </v>
      </c>
      <c r="AN430" s="49"/>
      <c r="AO430" s="49"/>
      <c r="AP430" s="44"/>
      <c r="AQ430" s="49"/>
      <c r="AR430" s="44"/>
      <c r="AS430" s="49"/>
      <c r="AT430" s="50"/>
      <c r="AU430" s="49"/>
      <c r="AV430" s="44"/>
      <c r="AW430" s="49"/>
      <c r="AX430" s="45">
        <f t="shared" si="32"/>
        <v>6</v>
      </c>
      <c r="AY430" s="45">
        <f t="shared" si="33"/>
        <v>180</v>
      </c>
      <c r="AZ430" s="51">
        <f t="shared" si="34"/>
        <v>17856000</v>
      </c>
      <c r="BA430" s="40" t="s">
        <v>129</v>
      </c>
      <c r="BB430" s="52" t="s">
        <v>143</v>
      </c>
      <c r="BC430" s="49" t="s">
        <v>449</v>
      </c>
      <c r="BD430" s="49" t="s">
        <v>94</v>
      </c>
      <c r="BE430" s="49" t="s">
        <v>95</v>
      </c>
      <c r="BF430" s="40" t="s">
        <v>1183</v>
      </c>
      <c r="BG430" s="49"/>
      <c r="BH430" s="49"/>
      <c r="BI430" s="53" t="s">
        <v>1203</v>
      </c>
      <c r="BJ430" s="54">
        <v>46050</v>
      </c>
      <c r="BK430" s="54" t="s">
        <v>99</v>
      </c>
      <c r="BL430" s="54">
        <v>46050</v>
      </c>
      <c r="BM430" s="44">
        <v>46058</v>
      </c>
      <c r="BN430" s="44">
        <v>46238</v>
      </c>
      <c r="BO430" s="55" t="s">
        <v>362</v>
      </c>
      <c r="BP430" s="56" t="s">
        <v>101</v>
      </c>
      <c r="BQ430" s="57">
        <v>20266820001113</v>
      </c>
      <c r="BR430" s="56">
        <v>1</v>
      </c>
    </row>
    <row r="431" spans="1:70" ht="51" customHeight="1" x14ac:dyDescent="0.2">
      <c r="A431" s="107">
        <v>427</v>
      </c>
      <c r="B431" s="40" t="s">
        <v>2428</v>
      </c>
      <c r="C431" s="40" t="s">
        <v>2429</v>
      </c>
      <c r="D431" s="44">
        <v>46045</v>
      </c>
      <c r="E431" s="59" t="s">
        <v>2430</v>
      </c>
      <c r="F431" s="49" t="s">
        <v>82</v>
      </c>
      <c r="G431" s="40" t="s">
        <v>83</v>
      </c>
      <c r="H431" s="40" t="s">
        <v>2431</v>
      </c>
      <c r="I431" s="40" t="s">
        <v>2432</v>
      </c>
      <c r="J431" s="40">
        <v>145935</v>
      </c>
      <c r="K431" s="40">
        <v>69070</v>
      </c>
      <c r="L431" s="40" t="s">
        <v>2433</v>
      </c>
      <c r="M431" s="40" t="s">
        <v>87</v>
      </c>
      <c r="N431" s="43">
        <v>1032356768</v>
      </c>
      <c r="O431" s="40">
        <v>3</v>
      </c>
      <c r="P431" s="40"/>
      <c r="Q431" s="40"/>
      <c r="R431" s="40"/>
      <c r="S431" s="40"/>
      <c r="T431" s="40"/>
      <c r="U431" s="40"/>
      <c r="V431" s="40"/>
      <c r="W431" s="40"/>
      <c r="X431" s="40" t="s">
        <v>2011</v>
      </c>
      <c r="Y431" s="44">
        <v>46045</v>
      </c>
      <c r="Z431" s="44">
        <v>46072</v>
      </c>
      <c r="AA431" s="44">
        <v>46252</v>
      </c>
      <c r="AB431" s="40">
        <v>180</v>
      </c>
      <c r="AC431" s="45">
        <f t="shared" si="30"/>
        <v>6</v>
      </c>
      <c r="AD431" s="46">
        <v>19500000</v>
      </c>
      <c r="AE431" s="47">
        <f t="shared" si="31"/>
        <v>3250000</v>
      </c>
      <c r="AF431" s="48" t="s">
        <v>89</v>
      </c>
      <c r="AG431" s="49">
        <v>58</v>
      </c>
      <c r="AH431" s="44">
        <v>46027</v>
      </c>
      <c r="AI431" s="49">
        <v>1408</v>
      </c>
      <c r="AJ431" s="44">
        <v>46070</v>
      </c>
      <c r="AK431" s="49" t="s">
        <v>90</v>
      </c>
      <c r="AL431" s="49" t="str">
        <f>IFERROR((VLOOKUP($AK431,[2]T_Datos!$B$3:$D$35,2,FALSE)),"Por favor diligenciar")</f>
        <v>Gestión pública local y gobierno confiable en Rafael Uribe Uribe </v>
      </c>
      <c r="AM431" s="49" t="str">
        <f>IFERROR((VLOOKUP($AK431,[2]T_Datos!$B$3:$D$35,3,FALSE)),"Por favor diligenciar")</f>
        <v>O230117459920242775 </v>
      </c>
      <c r="AN431" s="49"/>
      <c r="AO431" s="49"/>
      <c r="AP431" s="44"/>
      <c r="AQ431" s="49"/>
      <c r="AR431" s="44"/>
      <c r="AS431" s="49"/>
      <c r="AT431" s="50"/>
      <c r="AU431" s="49"/>
      <c r="AV431" s="44"/>
      <c r="AW431" s="49"/>
      <c r="AX431" s="45">
        <f t="shared" si="32"/>
        <v>6</v>
      </c>
      <c r="AY431" s="45">
        <f t="shared" si="33"/>
        <v>180</v>
      </c>
      <c r="AZ431" s="51">
        <f t="shared" si="34"/>
        <v>19500000</v>
      </c>
      <c r="BA431" s="40" t="s">
        <v>129</v>
      </c>
      <c r="BB431" s="52" t="s">
        <v>92</v>
      </c>
      <c r="BC431" s="49" t="s">
        <v>93</v>
      </c>
      <c r="BD431" s="49" t="s">
        <v>94</v>
      </c>
      <c r="BE431" s="49" t="s">
        <v>95</v>
      </c>
      <c r="BF431" s="40" t="s">
        <v>96</v>
      </c>
      <c r="BG431" s="49"/>
      <c r="BH431" s="49"/>
      <c r="BI431" s="53" t="s">
        <v>2434</v>
      </c>
      <c r="BJ431" s="94">
        <v>46072</v>
      </c>
      <c r="BK431" s="94" t="s">
        <v>99</v>
      </c>
      <c r="BL431" s="95">
        <v>46069</v>
      </c>
      <c r="BM431" s="44">
        <v>46072</v>
      </c>
      <c r="BN431" s="44">
        <v>46252</v>
      </c>
      <c r="BO431" s="55" t="s">
        <v>131</v>
      </c>
      <c r="BP431" s="56" t="s">
        <v>101</v>
      </c>
      <c r="BQ431" s="57" t="s">
        <v>132</v>
      </c>
      <c r="BR431" s="56">
        <v>1</v>
      </c>
    </row>
    <row r="432" spans="1:70" ht="51" customHeight="1" x14ac:dyDescent="0.2">
      <c r="A432">
        <v>428</v>
      </c>
      <c r="B432" s="40" t="s">
        <v>2435</v>
      </c>
      <c r="C432" s="40" t="s">
        <v>2436</v>
      </c>
      <c r="D432" s="44">
        <v>46044</v>
      </c>
      <c r="E432" s="59" t="s">
        <v>2437</v>
      </c>
      <c r="F432" s="49" t="s">
        <v>82</v>
      </c>
      <c r="G432" s="40" t="s">
        <v>83</v>
      </c>
      <c r="H432" s="49" t="s">
        <v>2438</v>
      </c>
      <c r="I432" s="40" t="s">
        <v>2439</v>
      </c>
      <c r="J432" s="40">
        <v>145972</v>
      </c>
      <c r="K432" s="40">
        <v>68361</v>
      </c>
      <c r="L432" s="40" t="s">
        <v>2440</v>
      </c>
      <c r="M432" s="40" t="s">
        <v>87</v>
      </c>
      <c r="N432" s="43">
        <v>1012410729</v>
      </c>
      <c r="O432" s="40">
        <v>4</v>
      </c>
      <c r="P432" s="40"/>
      <c r="Q432" s="40"/>
      <c r="R432" s="40"/>
      <c r="S432" s="40"/>
      <c r="T432" s="40"/>
      <c r="U432" s="40"/>
      <c r="V432" s="40"/>
      <c r="W432" s="40"/>
      <c r="X432" s="40" t="s">
        <v>2441</v>
      </c>
      <c r="Y432" s="44">
        <v>46045</v>
      </c>
      <c r="Z432" s="44">
        <v>46062</v>
      </c>
      <c r="AA432" s="44">
        <v>46242</v>
      </c>
      <c r="AB432" s="40">
        <v>180</v>
      </c>
      <c r="AC432" s="45">
        <f t="shared" si="30"/>
        <v>6</v>
      </c>
      <c r="AD432" s="46">
        <v>36600000</v>
      </c>
      <c r="AE432" s="47">
        <f t="shared" si="31"/>
        <v>6100000</v>
      </c>
      <c r="AF432" s="48" t="s">
        <v>89</v>
      </c>
      <c r="AG432" s="49">
        <v>147</v>
      </c>
      <c r="AH432" s="44">
        <v>46030</v>
      </c>
      <c r="AI432" s="49">
        <v>851</v>
      </c>
      <c r="AJ432" s="44">
        <v>46055</v>
      </c>
      <c r="AK432" s="49" t="s">
        <v>90</v>
      </c>
      <c r="AL432" s="49" t="str">
        <f>IFERROR((VLOOKUP($AK432,[2]T_Datos!$B$3:$D$35,2,FALSE)),"Por favor diligenciar")</f>
        <v>Gestión pública local y gobierno confiable en Rafael Uribe Uribe </v>
      </c>
      <c r="AM432" s="49" t="str">
        <f>IFERROR((VLOOKUP($AK432,[2]T_Datos!$B$3:$D$35,3,FALSE)),"Por favor diligenciar")</f>
        <v>O230117459920242775 </v>
      </c>
      <c r="AN432" s="49"/>
      <c r="AO432" s="49"/>
      <c r="AP432" s="44"/>
      <c r="AQ432" s="49"/>
      <c r="AR432" s="44"/>
      <c r="AS432" s="49"/>
      <c r="AT432" s="50"/>
      <c r="AU432" s="49"/>
      <c r="AV432" s="44"/>
      <c r="AW432" s="49"/>
      <c r="AX432" s="45">
        <f t="shared" si="32"/>
        <v>6</v>
      </c>
      <c r="AY432" s="45">
        <f t="shared" si="33"/>
        <v>180</v>
      </c>
      <c r="AZ432" s="51">
        <f t="shared" si="34"/>
        <v>36600000</v>
      </c>
      <c r="BA432" s="40" t="s">
        <v>91</v>
      </c>
      <c r="BB432" s="52" t="s">
        <v>351</v>
      </c>
      <c r="BC432" s="49" t="s">
        <v>352</v>
      </c>
      <c r="BD432" s="49" t="s">
        <v>94</v>
      </c>
      <c r="BE432" s="49" t="s">
        <v>95</v>
      </c>
      <c r="BF432" s="40" t="s">
        <v>145</v>
      </c>
      <c r="BG432" s="49"/>
      <c r="BH432" s="49"/>
      <c r="BI432" s="53" t="s">
        <v>2442</v>
      </c>
      <c r="BJ432" s="94">
        <v>46055</v>
      </c>
      <c r="BK432" s="94" t="s">
        <v>99</v>
      </c>
      <c r="BL432" s="95">
        <v>46045</v>
      </c>
      <c r="BM432" s="44">
        <v>46062</v>
      </c>
      <c r="BN432" s="44">
        <v>46242</v>
      </c>
      <c r="BO432" s="55" t="s">
        <v>100</v>
      </c>
      <c r="BP432" s="56" t="s">
        <v>101</v>
      </c>
      <c r="BQ432" s="57">
        <v>20266820001143</v>
      </c>
      <c r="BR432" s="56">
        <v>1</v>
      </c>
    </row>
    <row r="433" spans="1:70" ht="51" customHeight="1" x14ac:dyDescent="0.2">
      <c r="A433">
        <v>429</v>
      </c>
      <c r="B433" s="40" t="s">
        <v>2443</v>
      </c>
      <c r="C433" s="40" t="s">
        <v>2444</v>
      </c>
      <c r="D433" s="44">
        <v>46045</v>
      </c>
      <c r="E433" s="59" t="s">
        <v>2445</v>
      </c>
      <c r="F433" s="49" t="s">
        <v>82</v>
      </c>
      <c r="G433" s="40" t="s">
        <v>83</v>
      </c>
      <c r="H433" s="40" t="s">
        <v>2446</v>
      </c>
      <c r="I433" s="40" t="s">
        <v>2447</v>
      </c>
      <c r="J433" s="40">
        <v>151798</v>
      </c>
      <c r="K433" s="40">
        <v>70185</v>
      </c>
      <c r="L433" s="40" t="s">
        <v>2448</v>
      </c>
      <c r="M433" s="40" t="s">
        <v>87</v>
      </c>
      <c r="N433" s="43">
        <v>1013594036</v>
      </c>
      <c r="O433" s="40">
        <v>1</v>
      </c>
      <c r="P433" s="40"/>
      <c r="Q433" s="40"/>
      <c r="R433" s="40"/>
      <c r="S433" s="40"/>
      <c r="T433" s="40"/>
      <c r="U433" s="40"/>
      <c r="V433" s="40"/>
      <c r="W433" s="40"/>
      <c r="X433" s="40" t="s">
        <v>2449</v>
      </c>
      <c r="Y433" s="44">
        <v>46045</v>
      </c>
      <c r="Z433" s="44">
        <v>46065</v>
      </c>
      <c r="AA433" s="44">
        <v>46245</v>
      </c>
      <c r="AB433" s="40">
        <v>180</v>
      </c>
      <c r="AC433" s="45">
        <f t="shared" si="30"/>
        <v>6</v>
      </c>
      <c r="AD433" s="46">
        <v>25800000</v>
      </c>
      <c r="AE433" s="47">
        <f t="shared" si="31"/>
        <v>4300000</v>
      </c>
      <c r="AF433" s="48" t="s">
        <v>89</v>
      </c>
      <c r="AG433" s="49">
        <v>810</v>
      </c>
      <c r="AH433" s="44">
        <v>46039</v>
      </c>
      <c r="AI433" s="49">
        <v>1109</v>
      </c>
      <c r="AJ433" s="44">
        <v>46057</v>
      </c>
      <c r="AK433" s="49" t="s">
        <v>90</v>
      </c>
      <c r="AL433" s="49" t="str">
        <f>IFERROR((VLOOKUP($AK433,[2]T_Datos!$B$3:$D$35,2,FALSE)),"Por favor diligenciar")</f>
        <v>Gestión pública local y gobierno confiable en Rafael Uribe Uribe </v>
      </c>
      <c r="AM433" s="49" t="str">
        <f>IFERROR((VLOOKUP($AK433,[2]T_Datos!$B$3:$D$35,3,FALSE)),"Por favor diligenciar")</f>
        <v>O230117459920242775 </v>
      </c>
      <c r="AN433" s="49"/>
      <c r="AO433" s="49"/>
      <c r="AP433" s="44"/>
      <c r="AQ433" s="49"/>
      <c r="AR433" s="44"/>
      <c r="AS433" s="49"/>
      <c r="AT433" s="50"/>
      <c r="AU433" s="49"/>
      <c r="AV433" s="44"/>
      <c r="AW433" s="49"/>
      <c r="AX433" s="45">
        <f t="shared" si="32"/>
        <v>6</v>
      </c>
      <c r="AY433" s="45">
        <f t="shared" si="33"/>
        <v>180</v>
      </c>
      <c r="AZ433" s="51">
        <f t="shared" si="34"/>
        <v>25800000</v>
      </c>
      <c r="BA433" s="40" t="s">
        <v>129</v>
      </c>
      <c r="BB433" s="52" t="s">
        <v>351</v>
      </c>
      <c r="BC433" s="49" t="s">
        <v>1488</v>
      </c>
      <c r="BD433" s="49" t="s">
        <v>94</v>
      </c>
      <c r="BE433" s="49" t="s">
        <v>95</v>
      </c>
      <c r="BF433" s="40" t="s">
        <v>145</v>
      </c>
      <c r="BG433" s="49"/>
      <c r="BH433" s="49"/>
      <c r="BI433" s="53" t="s">
        <v>2450</v>
      </c>
      <c r="BJ433" s="94">
        <v>46055</v>
      </c>
      <c r="BK433" s="94" t="s">
        <v>354</v>
      </c>
      <c r="BL433" s="95">
        <v>46049</v>
      </c>
      <c r="BM433" s="44">
        <v>46065</v>
      </c>
      <c r="BN433" s="44">
        <v>46245</v>
      </c>
      <c r="BO433" s="55" t="s">
        <v>131</v>
      </c>
      <c r="BP433" s="56" t="s">
        <v>101</v>
      </c>
      <c r="BQ433" s="57">
        <v>20266820001143</v>
      </c>
      <c r="BR433" s="56">
        <v>3</v>
      </c>
    </row>
    <row r="434" spans="1:70" ht="51" customHeight="1" x14ac:dyDescent="0.2">
      <c r="A434" s="107">
        <v>430</v>
      </c>
      <c r="B434" s="40" t="s">
        <v>2451</v>
      </c>
      <c r="C434" s="40" t="s">
        <v>764</v>
      </c>
      <c r="D434" s="44">
        <v>46039</v>
      </c>
      <c r="E434" s="59" t="s">
        <v>765</v>
      </c>
      <c r="F434" s="49" t="s">
        <v>82</v>
      </c>
      <c r="G434" s="40" t="s">
        <v>83</v>
      </c>
      <c r="H434" s="49" t="s">
        <v>2452</v>
      </c>
      <c r="I434" s="40" t="s">
        <v>767</v>
      </c>
      <c r="J434" s="40">
        <v>145958</v>
      </c>
      <c r="K434" s="40">
        <v>690464</v>
      </c>
      <c r="L434" s="40" t="s">
        <v>2453</v>
      </c>
      <c r="M434" s="40" t="s">
        <v>87</v>
      </c>
      <c r="N434" s="43">
        <v>1022992515</v>
      </c>
      <c r="O434" s="40">
        <v>8</v>
      </c>
      <c r="P434" s="40"/>
      <c r="Q434" s="40"/>
      <c r="R434" s="40"/>
      <c r="S434" s="40"/>
      <c r="T434" s="40"/>
      <c r="U434" s="40"/>
      <c r="V434" s="40"/>
      <c r="W434" s="40"/>
      <c r="X434" s="40" t="s">
        <v>682</v>
      </c>
      <c r="Y434" s="44">
        <v>46044</v>
      </c>
      <c r="Z434" s="44">
        <v>46049</v>
      </c>
      <c r="AA434" s="44">
        <v>46382</v>
      </c>
      <c r="AB434" s="40">
        <v>330</v>
      </c>
      <c r="AC434" s="45">
        <f t="shared" si="30"/>
        <v>11</v>
      </c>
      <c r="AD434" s="46">
        <v>78540000</v>
      </c>
      <c r="AE434" s="47">
        <f t="shared" si="31"/>
        <v>7140000</v>
      </c>
      <c r="AF434" s="48" t="s">
        <v>89</v>
      </c>
      <c r="AG434" s="49">
        <v>62</v>
      </c>
      <c r="AH434" s="44">
        <v>46027</v>
      </c>
      <c r="AI434" s="49">
        <v>244</v>
      </c>
      <c r="AJ434" s="44">
        <v>46045</v>
      </c>
      <c r="AK434" s="49" t="s">
        <v>90</v>
      </c>
      <c r="AL434" s="49" t="str">
        <f>IFERROR((VLOOKUP($AK434,[2]T_Datos!$B$3:$D$35,2,FALSE)),"Por favor diligenciar")</f>
        <v>Gestión pública local y gobierno confiable en Rafael Uribe Uribe </v>
      </c>
      <c r="AM434" s="49" t="str">
        <f>IFERROR((VLOOKUP($AK434,[2]T_Datos!$B$3:$D$35,3,FALSE)),"Por favor diligenciar")</f>
        <v>O230117459920242775 </v>
      </c>
      <c r="AN434" s="49"/>
      <c r="AO434" s="49"/>
      <c r="AP434" s="44"/>
      <c r="AQ434" s="49"/>
      <c r="AR434" s="44"/>
      <c r="AS434" s="49"/>
      <c r="AT434" s="50"/>
      <c r="AU434" s="49"/>
      <c r="AV434" s="44"/>
      <c r="AW434" s="49"/>
      <c r="AX434" s="45">
        <f t="shared" si="32"/>
        <v>11</v>
      </c>
      <c r="AY434" s="45">
        <f t="shared" si="33"/>
        <v>330</v>
      </c>
      <c r="AZ434" s="51">
        <f t="shared" si="34"/>
        <v>78540000</v>
      </c>
      <c r="BA434" s="40" t="s">
        <v>91</v>
      </c>
      <c r="BB434" s="52" t="s">
        <v>299</v>
      </c>
      <c r="BC434" s="49" t="s">
        <v>683</v>
      </c>
      <c r="BD434" s="49" t="s">
        <v>94</v>
      </c>
      <c r="BE434" s="49" t="s">
        <v>95</v>
      </c>
      <c r="BF434" s="40" t="s">
        <v>769</v>
      </c>
      <c r="BG434" s="49"/>
      <c r="BH434" s="49"/>
      <c r="BI434" s="53" t="s">
        <v>772</v>
      </c>
      <c r="BJ434" s="54">
        <v>46045</v>
      </c>
      <c r="BK434" s="54" t="s">
        <v>99</v>
      </c>
      <c r="BL434" s="54">
        <v>46049</v>
      </c>
      <c r="BM434" s="44">
        <v>46049</v>
      </c>
      <c r="BN434" s="44">
        <v>46382</v>
      </c>
      <c r="BO434" s="55" t="s">
        <v>100</v>
      </c>
      <c r="BP434" s="56" t="s">
        <v>101</v>
      </c>
      <c r="BQ434" s="57">
        <v>20266820001103</v>
      </c>
      <c r="BR434" s="56">
        <v>1</v>
      </c>
    </row>
    <row r="435" spans="1:70" ht="51" customHeight="1" x14ac:dyDescent="0.2">
      <c r="A435">
        <v>431</v>
      </c>
      <c r="B435" s="40" t="s">
        <v>2454</v>
      </c>
      <c r="C435" s="40" t="s">
        <v>677</v>
      </c>
      <c r="D435" s="41">
        <v>46037</v>
      </c>
      <c r="E435" s="42" t="s">
        <v>678</v>
      </c>
      <c r="F435" s="49" t="s">
        <v>82</v>
      </c>
      <c r="G435" s="40" t="s">
        <v>83</v>
      </c>
      <c r="H435" s="49" t="s">
        <v>2455</v>
      </c>
      <c r="I435" s="40" t="s">
        <v>1353</v>
      </c>
      <c r="J435" s="40">
        <v>145959</v>
      </c>
      <c r="K435" s="40">
        <v>68366</v>
      </c>
      <c r="L435" s="40" t="s">
        <v>2456</v>
      </c>
      <c r="M435" s="40" t="s">
        <v>87</v>
      </c>
      <c r="N435" s="43">
        <v>1010182874</v>
      </c>
      <c r="O435" s="40">
        <v>8</v>
      </c>
      <c r="P435" s="40"/>
      <c r="Q435" s="40"/>
      <c r="R435" s="40"/>
      <c r="S435" s="40"/>
      <c r="T435" s="40"/>
      <c r="U435" s="40"/>
      <c r="V435" s="40"/>
      <c r="W435" s="40"/>
      <c r="X435" s="40" t="s">
        <v>682</v>
      </c>
      <c r="Y435" s="44">
        <v>46044</v>
      </c>
      <c r="Z435" s="44">
        <v>46077</v>
      </c>
      <c r="AA435" s="44">
        <v>46257</v>
      </c>
      <c r="AB435" s="40">
        <v>180</v>
      </c>
      <c r="AC435" s="45">
        <f t="shared" si="30"/>
        <v>6</v>
      </c>
      <c r="AD435" s="46">
        <v>42840000</v>
      </c>
      <c r="AE435" s="47">
        <f t="shared" si="31"/>
        <v>7140000</v>
      </c>
      <c r="AF435" s="48" t="s">
        <v>89</v>
      </c>
      <c r="AG435" s="49">
        <v>13</v>
      </c>
      <c r="AH435" s="44">
        <v>46027</v>
      </c>
      <c r="AI435" s="49">
        <v>241</v>
      </c>
      <c r="AJ435" s="44">
        <v>46045</v>
      </c>
      <c r="AK435" s="49" t="s">
        <v>90</v>
      </c>
      <c r="AL435" s="49" t="str">
        <f>IFERROR((VLOOKUP($AK435,[2]T_Datos!$B$3:$D$35,2,FALSE)),"Por favor diligenciar")</f>
        <v>Gestión pública local y gobierno confiable en Rafael Uribe Uribe </v>
      </c>
      <c r="AM435" s="49" t="str">
        <f>IFERROR((VLOOKUP($AK435,[2]T_Datos!$B$3:$D$35,3,FALSE)),"Por favor diligenciar")</f>
        <v>O230117459920242775 </v>
      </c>
      <c r="AN435" s="49"/>
      <c r="AO435" s="49"/>
      <c r="AP435" s="44"/>
      <c r="AQ435" s="49"/>
      <c r="AR435" s="44"/>
      <c r="AS435" s="49"/>
      <c r="AT435" s="50"/>
      <c r="AU435" s="49"/>
      <c r="AV435" s="44"/>
      <c r="AW435" s="49"/>
      <c r="AX435" s="45">
        <f t="shared" si="32"/>
        <v>6</v>
      </c>
      <c r="AY435" s="45">
        <f t="shared" si="33"/>
        <v>180</v>
      </c>
      <c r="AZ435" s="51">
        <f t="shared" si="34"/>
        <v>42840000</v>
      </c>
      <c r="BA435" s="40" t="s">
        <v>91</v>
      </c>
      <c r="BB435" s="52" t="s">
        <v>299</v>
      </c>
      <c r="BC435" s="49" t="s">
        <v>302</v>
      </c>
      <c r="BD435" s="49" t="s">
        <v>94</v>
      </c>
      <c r="BE435" s="49" t="s">
        <v>95</v>
      </c>
      <c r="BF435" s="40" t="s">
        <v>769</v>
      </c>
      <c r="BG435" s="49"/>
      <c r="BH435" s="49"/>
      <c r="BI435" s="53" t="s">
        <v>685</v>
      </c>
      <c r="BJ435" s="94">
        <v>46050</v>
      </c>
      <c r="BK435" s="94" t="s">
        <v>99</v>
      </c>
      <c r="BL435" s="95">
        <v>46031</v>
      </c>
      <c r="BM435" s="44">
        <v>46077</v>
      </c>
      <c r="BN435" s="44">
        <v>46257</v>
      </c>
      <c r="BO435" s="55" t="s">
        <v>100</v>
      </c>
      <c r="BP435" s="56" t="s">
        <v>101</v>
      </c>
      <c r="BQ435" s="57">
        <v>20266820001103</v>
      </c>
      <c r="BR435" s="56">
        <v>1</v>
      </c>
    </row>
    <row r="436" spans="1:70" ht="51" customHeight="1" x14ac:dyDescent="0.2">
      <c r="A436">
        <v>432</v>
      </c>
      <c r="B436" s="40" t="s">
        <v>2457</v>
      </c>
      <c r="C436" s="40" t="s">
        <v>764</v>
      </c>
      <c r="D436" s="44">
        <v>46039</v>
      </c>
      <c r="E436" s="59" t="s">
        <v>765</v>
      </c>
      <c r="F436" s="49" t="s">
        <v>82</v>
      </c>
      <c r="G436" s="40" t="s">
        <v>83</v>
      </c>
      <c r="H436" s="49" t="s">
        <v>2458</v>
      </c>
      <c r="I436" s="40" t="s">
        <v>767</v>
      </c>
      <c r="J436" s="40">
        <v>145958</v>
      </c>
      <c r="K436" s="40">
        <v>690464</v>
      </c>
      <c r="L436" s="40" t="s">
        <v>2459</v>
      </c>
      <c r="M436" s="40" t="s">
        <v>87</v>
      </c>
      <c r="N436" s="43">
        <v>33376867</v>
      </c>
      <c r="O436" s="40">
        <v>2</v>
      </c>
      <c r="P436" s="40"/>
      <c r="Q436" s="40"/>
      <c r="R436" s="40"/>
      <c r="S436" s="40"/>
      <c r="T436" s="40" t="s">
        <v>2460</v>
      </c>
      <c r="U436" s="40" t="s">
        <v>87</v>
      </c>
      <c r="V436" s="60">
        <v>1022404143</v>
      </c>
      <c r="W436" s="41">
        <v>46072</v>
      </c>
      <c r="X436" s="40" t="s">
        <v>682</v>
      </c>
      <c r="Y436" s="44">
        <v>46045</v>
      </c>
      <c r="Z436" s="44">
        <v>46052</v>
      </c>
      <c r="AA436" s="44">
        <v>46385</v>
      </c>
      <c r="AB436" s="40">
        <v>330</v>
      </c>
      <c r="AC436" s="45">
        <f t="shared" si="30"/>
        <v>11</v>
      </c>
      <c r="AD436" s="46">
        <v>78540000</v>
      </c>
      <c r="AE436" s="47">
        <f t="shared" si="31"/>
        <v>7140000</v>
      </c>
      <c r="AF436" s="48" t="s">
        <v>89</v>
      </c>
      <c r="AG436" s="49">
        <v>62</v>
      </c>
      <c r="AH436" s="44">
        <v>46027</v>
      </c>
      <c r="AI436" s="49">
        <v>245</v>
      </c>
      <c r="AJ436" s="44">
        <v>46045</v>
      </c>
      <c r="AK436" s="49" t="s">
        <v>90</v>
      </c>
      <c r="AL436" s="49" t="str">
        <f>IFERROR((VLOOKUP($AK436,[2]T_Datos!$B$3:$D$35,2,FALSE)),"Por favor diligenciar")</f>
        <v>Gestión pública local y gobierno confiable en Rafael Uribe Uribe </v>
      </c>
      <c r="AM436" s="49" t="str">
        <f>IFERROR((VLOOKUP($AK436,[2]T_Datos!$B$3:$D$35,3,FALSE)),"Por favor diligenciar")</f>
        <v>O230117459920242775 </v>
      </c>
      <c r="AN436" s="49"/>
      <c r="AO436" s="49"/>
      <c r="AP436" s="44"/>
      <c r="AQ436" s="49"/>
      <c r="AR436" s="44"/>
      <c r="AS436" s="49"/>
      <c r="AT436" s="50"/>
      <c r="AU436" s="49"/>
      <c r="AV436" s="44"/>
      <c r="AW436" s="49"/>
      <c r="AX436" s="45">
        <f t="shared" si="32"/>
        <v>11</v>
      </c>
      <c r="AY436" s="45">
        <f t="shared" si="33"/>
        <v>330</v>
      </c>
      <c r="AZ436" s="51">
        <f t="shared" si="34"/>
        <v>78540000</v>
      </c>
      <c r="BA436" s="40" t="s">
        <v>91</v>
      </c>
      <c r="BB436" s="52" t="s">
        <v>299</v>
      </c>
      <c r="BC436" s="49" t="s">
        <v>683</v>
      </c>
      <c r="BD436" s="49" t="s">
        <v>94</v>
      </c>
      <c r="BE436" s="49" t="s">
        <v>95</v>
      </c>
      <c r="BF436" s="40" t="s">
        <v>769</v>
      </c>
      <c r="BG436" s="49"/>
      <c r="BH436" s="49"/>
      <c r="BI436" s="53" t="s">
        <v>772</v>
      </c>
      <c r="BJ436" s="54">
        <v>46072</v>
      </c>
      <c r="BK436" s="54" t="s">
        <v>99</v>
      </c>
      <c r="BL436" s="54">
        <v>46057</v>
      </c>
      <c r="BM436" s="44">
        <v>46052</v>
      </c>
      <c r="BN436" s="44">
        <v>46385</v>
      </c>
      <c r="BO436" s="55" t="s">
        <v>100</v>
      </c>
      <c r="BP436" s="56" t="s">
        <v>101</v>
      </c>
      <c r="BQ436" s="57">
        <v>20266820001103</v>
      </c>
      <c r="BR436" s="56">
        <v>1</v>
      </c>
    </row>
    <row r="437" spans="1:70" ht="51" customHeight="1" x14ac:dyDescent="0.2">
      <c r="A437" s="107">
        <v>433</v>
      </c>
      <c r="B437" s="49" t="s">
        <v>2461</v>
      </c>
      <c r="C437" s="40" t="s">
        <v>405</v>
      </c>
      <c r="D437" s="41">
        <v>46035</v>
      </c>
      <c r="E437" s="42" t="s">
        <v>406</v>
      </c>
      <c r="F437" s="40" t="s">
        <v>82</v>
      </c>
      <c r="G437" s="40" t="s">
        <v>83</v>
      </c>
      <c r="H437" s="49" t="s">
        <v>2462</v>
      </c>
      <c r="I437" s="40" t="s">
        <v>408</v>
      </c>
      <c r="J437" s="40">
        <v>145872</v>
      </c>
      <c r="K437" s="40">
        <v>65314</v>
      </c>
      <c r="L437" s="40" t="s">
        <v>2463</v>
      </c>
      <c r="M437" s="40" t="s">
        <v>87</v>
      </c>
      <c r="N437" s="43">
        <v>1007101190</v>
      </c>
      <c r="O437" s="40">
        <v>1</v>
      </c>
      <c r="P437" s="40"/>
      <c r="Q437" s="40"/>
      <c r="R437" s="40"/>
      <c r="S437" s="40"/>
      <c r="T437" s="40"/>
      <c r="U437" s="40"/>
      <c r="V437" s="40"/>
      <c r="W437" s="40"/>
      <c r="X437" s="40" t="s">
        <v>410</v>
      </c>
      <c r="Y437" s="44">
        <v>46045</v>
      </c>
      <c r="Z437" s="44">
        <v>46058</v>
      </c>
      <c r="AA437" s="44">
        <v>46238</v>
      </c>
      <c r="AB437" s="40">
        <v>180</v>
      </c>
      <c r="AC437" s="45">
        <f t="shared" si="30"/>
        <v>6</v>
      </c>
      <c r="AD437" s="46">
        <v>16500000</v>
      </c>
      <c r="AE437" s="47">
        <f t="shared" si="31"/>
        <v>2750000</v>
      </c>
      <c r="AF437" s="48" t="s">
        <v>89</v>
      </c>
      <c r="AG437" s="49">
        <v>92</v>
      </c>
      <c r="AH437" s="44">
        <v>46030</v>
      </c>
      <c r="AI437" s="49">
        <v>1089</v>
      </c>
      <c r="AJ437" s="44">
        <v>46056</v>
      </c>
      <c r="AK437" s="49" t="s">
        <v>411</v>
      </c>
      <c r="AL437" s="49" t="str">
        <f>IFERROR((VLOOKUP($AK437,[2]T_Datos!$B$3:$D$35,2,FALSE)),"Por favor diligenciar")</f>
        <v>Gestores de convivencia en Rafael Uribe Uribe </v>
      </c>
      <c r="AM437" s="49" t="str">
        <f>IFERROR((VLOOKUP($AK437,[2]T_Datos!$B$3:$D$35,3,FALSE)),"Por favor diligenciar")</f>
        <v>O230117459920242710 </v>
      </c>
      <c r="AN437" s="49"/>
      <c r="AO437" s="49"/>
      <c r="AP437" s="44"/>
      <c r="AQ437" s="49"/>
      <c r="AR437" s="44"/>
      <c r="AS437" s="49"/>
      <c r="AT437" s="50"/>
      <c r="AU437" s="49"/>
      <c r="AV437" s="44"/>
      <c r="AW437" s="49"/>
      <c r="AX437" s="45">
        <f t="shared" si="32"/>
        <v>6</v>
      </c>
      <c r="AY437" s="45">
        <f t="shared" si="33"/>
        <v>180</v>
      </c>
      <c r="AZ437" s="51">
        <f t="shared" si="34"/>
        <v>16500000</v>
      </c>
      <c r="BA437" s="40" t="s">
        <v>129</v>
      </c>
      <c r="BB437" s="52" t="s">
        <v>412</v>
      </c>
      <c r="BC437" s="49" t="s">
        <v>413</v>
      </c>
      <c r="BD437" s="49" t="s">
        <v>94</v>
      </c>
      <c r="BE437" s="49" t="s">
        <v>95</v>
      </c>
      <c r="BF437" s="40" t="s">
        <v>814</v>
      </c>
      <c r="BG437" s="49"/>
      <c r="BH437" s="49"/>
      <c r="BI437" s="53" t="s">
        <v>415</v>
      </c>
      <c r="BJ437" s="54">
        <v>46050</v>
      </c>
      <c r="BK437" s="54" t="s">
        <v>416</v>
      </c>
      <c r="BL437" s="54">
        <v>46045</v>
      </c>
      <c r="BM437" s="44">
        <v>46058</v>
      </c>
      <c r="BN437" s="44">
        <v>46238</v>
      </c>
      <c r="BO437" s="55" t="s">
        <v>362</v>
      </c>
      <c r="BP437" s="56" t="s">
        <v>101</v>
      </c>
      <c r="BQ437" s="57">
        <v>20266820001163</v>
      </c>
      <c r="BR437" s="56">
        <v>5</v>
      </c>
    </row>
    <row r="438" spans="1:70" ht="51" customHeight="1" x14ac:dyDescent="0.2">
      <c r="A438">
        <v>434</v>
      </c>
      <c r="B438" s="40" t="s">
        <v>2464</v>
      </c>
      <c r="C438" s="40" t="s">
        <v>2282</v>
      </c>
      <c r="D438" s="41">
        <v>46044</v>
      </c>
      <c r="E438" s="42" t="s">
        <v>2283</v>
      </c>
      <c r="F438" s="40" t="s">
        <v>82</v>
      </c>
      <c r="G438" s="40" t="s">
        <v>83</v>
      </c>
      <c r="H438" s="49" t="s">
        <v>2465</v>
      </c>
      <c r="I438" s="40" t="s">
        <v>2285</v>
      </c>
      <c r="J438" s="40">
        <v>151263</v>
      </c>
      <c r="K438" s="40">
        <v>69037</v>
      </c>
      <c r="L438" s="40" t="s">
        <v>2466</v>
      </c>
      <c r="M438" s="40" t="s">
        <v>87</v>
      </c>
      <c r="N438" s="43">
        <v>1023894076</v>
      </c>
      <c r="O438" s="40">
        <v>1</v>
      </c>
      <c r="P438" s="40"/>
      <c r="Q438" s="40"/>
      <c r="R438" s="40"/>
      <c r="S438" s="40"/>
      <c r="T438" s="40"/>
      <c r="U438" s="40"/>
      <c r="V438" s="40"/>
      <c r="W438" s="40"/>
      <c r="X438" s="40" t="s">
        <v>2288</v>
      </c>
      <c r="Y438" s="44">
        <v>46045</v>
      </c>
      <c r="Z438" s="44">
        <v>46057</v>
      </c>
      <c r="AA438" s="44">
        <v>46237</v>
      </c>
      <c r="AB438" s="40">
        <v>180</v>
      </c>
      <c r="AC438" s="45">
        <f t="shared" si="30"/>
        <v>6</v>
      </c>
      <c r="AD438" s="46">
        <v>18600000</v>
      </c>
      <c r="AE438" s="47">
        <f t="shared" si="31"/>
        <v>3100000</v>
      </c>
      <c r="AF438" s="48" t="s">
        <v>89</v>
      </c>
      <c r="AG438" s="49">
        <v>99</v>
      </c>
      <c r="AH438" s="44">
        <v>46028</v>
      </c>
      <c r="AI438" s="49">
        <v>303</v>
      </c>
      <c r="AJ438" s="44">
        <v>46049</v>
      </c>
      <c r="AK438" s="49" t="s">
        <v>1529</v>
      </c>
      <c r="AL438" s="49" t="str">
        <f>IFERROR((VLOOKUP($AK438,[2]T_Datos!$B$3:$D$35,2,FALSE)),"Por favor diligenciar")</f>
        <v>Rafael Uribe Uribe deportiva, recreativa y con bienestar </v>
      </c>
      <c r="AM438" s="49" t="str">
        <f>IFERROR((VLOOKUP($AK438,[2]T_Datos!$B$3:$D$35,3,FALSE)),"Por favor diligenciar")</f>
        <v>O230117459920242795 </v>
      </c>
      <c r="AN438" s="49"/>
      <c r="AO438" s="49"/>
      <c r="AP438" s="44"/>
      <c r="AQ438" s="49"/>
      <c r="AR438" s="44"/>
      <c r="AS438" s="49"/>
      <c r="AT438" s="50"/>
      <c r="AU438" s="49"/>
      <c r="AV438" s="44"/>
      <c r="AW438" s="49"/>
      <c r="AX438" s="45">
        <f t="shared" si="32"/>
        <v>6</v>
      </c>
      <c r="AY438" s="45">
        <f t="shared" si="33"/>
        <v>180</v>
      </c>
      <c r="AZ438" s="51">
        <f t="shared" si="34"/>
        <v>18600000</v>
      </c>
      <c r="BA438" s="40" t="s">
        <v>129</v>
      </c>
      <c r="BB438" s="52" t="s">
        <v>1530</v>
      </c>
      <c r="BC438" s="49" t="s">
        <v>1531</v>
      </c>
      <c r="BD438" s="49" t="s">
        <v>94</v>
      </c>
      <c r="BE438" s="49" t="s">
        <v>95</v>
      </c>
      <c r="BF438" s="40" t="s">
        <v>1532</v>
      </c>
      <c r="BG438" s="49"/>
      <c r="BH438" s="49"/>
      <c r="BI438" s="53" t="s">
        <v>2289</v>
      </c>
      <c r="BJ438" s="54">
        <v>46049</v>
      </c>
      <c r="BK438" s="54" t="s">
        <v>416</v>
      </c>
      <c r="BL438" s="54">
        <v>46056</v>
      </c>
      <c r="BM438" s="44">
        <v>46057</v>
      </c>
      <c r="BN438" s="44">
        <v>46237</v>
      </c>
      <c r="BO438" s="55" t="s">
        <v>362</v>
      </c>
      <c r="BP438" s="56" t="s">
        <v>101</v>
      </c>
      <c r="BQ438" s="57">
        <v>20266820001273</v>
      </c>
      <c r="BR438" s="56">
        <v>5</v>
      </c>
    </row>
    <row r="439" spans="1:70" ht="51" customHeight="1" x14ac:dyDescent="0.2">
      <c r="A439">
        <v>435</v>
      </c>
      <c r="B439" s="40" t="s">
        <v>2467</v>
      </c>
      <c r="C439" s="40" t="s">
        <v>2468</v>
      </c>
      <c r="D439" s="41">
        <v>46044</v>
      </c>
      <c r="E439" s="42" t="s">
        <v>2469</v>
      </c>
      <c r="F439" s="49" t="s">
        <v>82</v>
      </c>
      <c r="G439" s="40" t="s">
        <v>83</v>
      </c>
      <c r="H439" s="40" t="s">
        <v>2470</v>
      </c>
      <c r="I439" s="40" t="s">
        <v>2471</v>
      </c>
      <c r="J439" s="40">
        <v>151772</v>
      </c>
      <c r="K439" s="40">
        <v>70186</v>
      </c>
      <c r="L439" s="40" t="s">
        <v>2472</v>
      </c>
      <c r="M439" s="40" t="s">
        <v>87</v>
      </c>
      <c r="N439" s="43">
        <v>51709620</v>
      </c>
      <c r="O439" s="40">
        <v>7</v>
      </c>
      <c r="P439" s="40"/>
      <c r="Q439" s="40"/>
      <c r="R439" s="40"/>
      <c r="S439" s="40"/>
      <c r="T439" s="40"/>
      <c r="U439" s="40"/>
      <c r="V439" s="40"/>
      <c r="W439" s="40"/>
      <c r="X439" s="40" t="s">
        <v>2473</v>
      </c>
      <c r="Y439" s="44">
        <v>46045</v>
      </c>
      <c r="Z439" s="44">
        <v>46051</v>
      </c>
      <c r="AA439" s="44">
        <v>46293</v>
      </c>
      <c r="AB439" s="40">
        <v>240</v>
      </c>
      <c r="AC439" s="45">
        <f t="shared" si="30"/>
        <v>8</v>
      </c>
      <c r="AD439" s="46">
        <v>64000000</v>
      </c>
      <c r="AE439" s="47">
        <f t="shared" si="31"/>
        <v>8000000</v>
      </c>
      <c r="AF439" s="48" t="s">
        <v>89</v>
      </c>
      <c r="AG439" s="49">
        <v>806</v>
      </c>
      <c r="AH439" s="44">
        <v>46039</v>
      </c>
      <c r="AI439" s="49">
        <v>247</v>
      </c>
      <c r="AJ439" s="44">
        <v>46045</v>
      </c>
      <c r="AK439" s="49" t="s">
        <v>90</v>
      </c>
      <c r="AL439" s="49" t="str">
        <f>IFERROR((VLOOKUP($AK439,[2]T_Datos!$B$3:$D$35,2,FALSE)),"Por favor diligenciar")</f>
        <v>Gestión pública local y gobierno confiable en Rafael Uribe Uribe </v>
      </c>
      <c r="AM439" s="49" t="str">
        <f>IFERROR((VLOOKUP($AK439,[2]T_Datos!$B$3:$D$35,3,FALSE)),"Por favor diligenciar")</f>
        <v>O230117459920242775 </v>
      </c>
      <c r="AN439" s="49"/>
      <c r="AO439" s="49"/>
      <c r="AP439" s="44"/>
      <c r="AQ439" s="49"/>
      <c r="AR439" s="44"/>
      <c r="AS439" s="49"/>
      <c r="AT439" s="50"/>
      <c r="AU439" s="49"/>
      <c r="AV439" s="44"/>
      <c r="AW439" s="49"/>
      <c r="AX439" s="45">
        <f t="shared" si="32"/>
        <v>8</v>
      </c>
      <c r="AY439" s="45">
        <f t="shared" si="33"/>
        <v>240</v>
      </c>
      <c r="AZ439" s="51">
        <f t="shared" si="34"/>
        <v>64000000</v>
      </c>
      <c r="BA439" s="40" t="s">
        <v>91</v>
      </c>
      <c r="BB439" s="52" t="s">
        <v>299</v>
      </c>
      <c r="BC439" s="49" t="s">
        <v>302</v>
      </c>
      <c r="BD439" s="49" t="s">
        <v>94</v>
      </c>
      <c r="BE439" s="49" t="s">
        <v>95</v>
      </c>
      <c r="BF439" s="40" t="s">
        <v>769</v>
      </c>
      <c r="BG439" s="49"/>
      <c r="BH439" s="49"/>
      <c r="BI439" s="53" t="s">
        <v>2474</v>
      </c>
      <c r="BJ439" s="94">
        <v>46050</v>
      </c>
      <c r="BK439" s="94" t="s">
        <v>99</v>
      </c>
      <c r="BL439" s="54">
        <v>46045</v>
      </c>
      <c r="BM439" s="44">
        <v>46051</v>
      </c>
      <c r="BN439" s="44">
        <v>46293</v>
      </c>
      <c r="BO439" s="55" t="s">
        <v>100</v>
      </c>
      <c r="BP439" s="56" t="s">
        <v>101</v>
      </c>
      <c r="BQ439" s="57">
        <v>20266820001103</v>
      </c>
      <c r="BR439" s="56">
        <v>1</v>
      </c>
    </row>
    <row r="440" spans="1:70" ht="51" customHeight="1" x14ac:dyDescent="0.2">
      <c r="A440" s="107">
        <v>436</v>
      </c>
      <c r="B440" s="40" t="s">
        <v>2475</v>
      </c>
      <c r="C440" s="40" t="s">
        <v>2476</v>
      </c>
      <c r="D440" s="44">
        <v>46045</v>
      </c>
      <c r="E440" s="59" t="s">
        <v>2477</v>
      </c>
      <c r="F440" s="49" t="s">
        <v>82</v>
      </c>
      <c r="G440" s="40" t="s">
        <v>83</v>
      </c>
      <c r="H440" s="40" t="s">
        <v>2478</v>
      </c>
      <c r="I440" s="40" t="s">
        <v>2479</v>
      </c>
      <c r="J440" s="40">
        <v>145486</v>
      </c>
      <c r="K440" s="40">
        <v>70258</v>
      </c>
      <c r="L440" s="40" t="s">
        <v>2480</v>
      </c>
      <c r="M440" s="40" t="s">
        <v>87</v>
      </c>
      <c r="N440" s="43">
        <v>53081618</v>
      </c>
      <c r="O440" s="40">
        <v>0</v>
      </c>
      <c r="P440" s="40"/>
      <c r="Q440" s="40"/>
      <c r="R440" s="40"/>
      <c r="S440" s="40"/>
      <c r="T440" s="40"/>
      <c r="U440" s="40"/>
      <c r="V440" s="40"/>
      <c r="W440" s="40"/>
      <c r="X440" s="40" t="s">
        <v>2481</v>
      </c>
      <c r="Y440" s="44">
        <v>46045</v>
      </c>
      <c r="Z440" s="44">
        <v>46070</v>
      </c>
      <c r="AA440" s="44">
        <v>46403</v>
      </c>
      <c r="AB440" s="40">
        <v>330</v>
      </c>
      <c r="AC440" s="45">
        <f t="shared" si="30"/>
        <v>11</v>
      </c>
      <c r="AD440" s="46">
        <v>67100000</v>
      </c>
      <c r="AE440" s="47">
        <f t="shared" si="31"/>
        <v>6100000</v>
      </c>
      <c r="AF440" s="48" t="s">
        <v>89</v>
      </c>
      <c r="AG440" s="49">
        <v>825</v>
      </c>
      <c r="AH440" s="44">
        <v>46041</v>
      </c>
      <c r="AI440" s="49">
        <v>1113</v>
      </c>
      <c r="AJ440" s="44">
        <v>46058</v>
      </c>
      <c r="AK440" s="49" t="s">
        <v>90</v>
      </c>
      <c r="AL440" s="49" t="str">
        <f>IFERROR((VLOOKUP($AK440,[2]T_Datos!$B$3:$D$35,2,FALSE)),"Por favor diligenciar")</f>
        <v>Gestión pública local y gobierno confiable en Rafael Uribe Uribe </v>
      </c>
      <c r="AM440" s="49" t="str">
        <f>IFERROR((VLOOKUP($AK440,[2]T_Datos!$B$3:$D$35,3,FALSE)),"Por favor diligenciar")</f>
        <v>O230117459920242775 </v>
      </c>
      <c r="AN440" s="49"/>
      <c r="AO440" s="49"/>
      <c r="AP440" s="44"/>
      <c r="AQ440" s="49"/>
      <c r="AR440" s="44"/>
      <c r="AS440" s="49"/>
      <c r="AT440" s="50"/>
      <c r="AU440" s="49"/>
      <c r="AV440" s="44"/>
      <c r="AW440" s="49"/>
      <c r="AX440" s="45">
        <f t="shared" si="32"/>
        <v>11</v>
      </c>
      <c r="AY440" s="45">
        <f t="shared" si="33"/>
        <v>330</v>
      </c>
      <c r="AZ440" s="51">
        <f t="shared" si="34"/>
        <v>67100000</v>
      </c>
      <c r="BA440" s="40" t="s">
        <v>91</v>
      </c>
      <c r="BB440" s="52" t="s">
        <v>1908</v>
      </c>
      <c r="BC440" s="49" t="s">
        <v>391</v>
      </c>
      <c r="BD440" s="49" t="s">
        <v>94</v>
      </c>
      <c r="BE440" s="49" t="s">
        <v>95</v>
      </c>
      <c r="BF440" s="40" t="s">
        <v>1641</v>
      </c>
      <c r="BG440" s="49"/>
      <c r="BH440" s="49"/>
      <c r="BI440" s="53" t="s">
        <v>2482</v>
      </c>
      <c r="BJ440" s="94">
        <v>46055</v>
      </c>
      <c r="BK440" s="94" t="s">
        <v>416</v>
      </c>
      <c r="BL440" s="95">
        <v>46047</v>
      </c>
      <c r="BM440" s="44">
        <v>46070</v>
      </c>
      <c r="BN440" s="44">
        <v>46403</v>
      </c>
      <c r="BO440" s="55" t="s">
        <v>100</v>
      </c>
      <c r="BP440" s="56" t="s">
        <v>101</v>
      </c>
      <c r="BQ440" s="57">
        <v>20266820001523</v>
      </c>
      <c r="BR440" s="56">
        <v>5</v>
      </c>
    </row>
    <row r="441" spans="1:70" ht="51" customHeight="1" x14ac:dyDescent="0.2">
      <c r="A441">
        <v>437</v>
      </c>
      <c r="B441" s="40" t="s">
        <v>2483</v>
      </c>
      <c r="C441" s="40" t="s">
        <v>2484</v>
      </c>
      <c r="D441" s="41">
        <v>46044</v>
      </c>
      <c r="E441" s="42" t="s">
        <v>2485</v>
      </c>
      <c r="F441" s="49" t="s">
        <v>82</v>
      </c>
      <c r="G441" s="40" t="s">
        <v>83</v>
      </c>
      <c r="H441" s="40" t="s">
        <v>2486</v>
      </c>
      <c r="I441" s="40" t="s">
        <v>2487</v>
      </c>
      <c r="J441" s="40">
        <v>145960</v>
      </c>
      <c r="K441" s="40">
        <v>69063</v>
      </c>
      <c r="L441" s="40" t="s">
        <v>2488</v>
      </c>
      <c r="M441" s="40" t="s">
        <v>87</v>
      </c>
      <c r="N441" s="43">
        <v>1032405577</v>
      </c>
      <c r="O441" s="40">
        <v>4</v>
      </c>
      <c r="P441" s="40"/>
      <c r="Q441" s="40"/>
      <c r="R441" s="40"/>
      <c r="S441" s="40"/>
      <c r="T441" s="40"/>
      <c r="U441" s="40"/>
      <c r="V441" s="40"/>
      <c r="W441" s="40"/>
      <c r="X441" s="40" t="s">
        <v>482</v>
      </c>
      <c r="Y441" s="44">
        <v>46044</v>
      </c>
      <c r="Z441" s="44">
        <v>46055</v>
      </c>
      <c r="AA441" s="44">
        <v>46388</v>
      </c>
      <c r="AB441" s="40">
        <v>330</v>
      </c>
      <c r="AC441" s="45">
        <f t="shared" si="30"/>
        <v>11</v>
      </c>
      <c r="AD441" s="46">
        <v>68200000</v>
      </c>
      <c r="AE441" s="47">
        <f t="shared" si="31"/>
        <v>6200000</v>
      </c>
      <c r="AF441" s="48" t="s">
        <v>89</v>
      </c>
      <c r="AG441" s="49">
        <v>71</v>
      </c>
      <c r="AH441" s="44">
        <v>46028</v>
      </c>
      <c r="AI441" s="49">
        <v>246</v>
      </c>
      <c r="AJ441" s="44">
        <v>46045</v>
      </c>
      <c r="AK441" s="49" t="s">
        <v>90</v>
      </c>
      <c r="AL441" s="49" t="str">
        <f>IFERROR((VLOOKUP($AK441,[2]T_Datos!$B$3:$D$35,2,FALSE)),"Por favor diligenciar")</f>
        <v>Gestión pública local y gobierno confiable en Rafael Uribe Uribe </v>
      </c>
      <c r="AM441" s="49" t="str">
        <f>IFERROR((VLOOKUP($AK441,[2]T_Datos!$B$3:$D$35,3,FALSE)),"Por favor diligenciar")</f>
        <v>O230117459920242775 </v>
      </c>
      <c r="AN441" s="49"/>
      <c r="AO441" s="49"/>
      <c r="AP441" s="44"/>
      <c r="AQ441" s="49"/>
      <c r="AR441" s="44"/>
      <c r="AS441" s="49"/>
      <c r="AT441" s="50"/>
      <c r="AU441" s="49"/>
      <c r="AV441" s="44"/>
      <c r="AW441" s="49"/>
      <c r="AX441" s="45">
        <f t="shared" si="32"/>
        <v>11</v>
      </c>
      <c r="AY441" s="45">
        <f t="shared" si="33"/>
        <v>330</v>
      </c>
      <c r="AZ441" s="51">
        <f t="shared" si="34"/>
        <v>68200000</v>
      </c>
      <c r="BA441" s="40" t="s">
        <v>91</v>
      </c>
      <c r="BB441" s="52" t="s">
        <v>1421</v>
      </c>
      <c r="BC441" s="49" t="s">
        <v>302</v>
      </c>
      <c r="BD441" s="49" t="s">
        <v>94</v>
      </c>
      <c r="BE441" s="49" t="s">
        <v>95</v>
      </c>
      <c r="BF441" s="40" t="s">
        <v>769</v>
      </c>
      <c r="BG441" s="49"/>
      <c r="BH441" s="49"/>
      <c r="BI441" s="53" t="s">
        <v>2489</v>
      </c>
      <c r="BJ441" s="94">
        <v>46050</v>
      </c>
      <c r="BK441" s="94" t="s">
        <v>99</v>
      </c>
      <c r="BL441" s="95">
        <v>46059</v>
      </c>
      <c r="BM441" s="44">
        <v>46055</v>
      </c>
      <c r="BN441" s="44">
        <v>46388</v>
      </c>
      <c r="BO441" s="55" t="s">
        <v>100</v>
      </c>
      <c r="BP441" s="56" t="s">
        <v>101</v>
      </c>
      <c r="BQ441" s="57">
        <v>20266820001253</v>
      </c>
      <c r="BR441" s="56">
        <v>1</v>
      </c>
    </row>
    <row r="442" spans="1:70" ht="51" customHeight="1" x14ac:dyDescent="0.2">
      <c r="A442">
        <v>438</v>
      </c>
      <c r="B442" s="40" t="s">
        <v>2490</v>
      </c>
      <c r="C442" s="40" t="s">
        <v>937</v>
      </c>
      <c r="D442" s="44">
        <v>46039</v>
      </c>
      <c r="E442" s="59" t="s">
        <v>938</v>
      </c>
      <c r="F442" s="49" t="s">
        <v>82</v>
      </c>
      <c r="G442" s="40" t="s">
        <v>83</v>
      </c>
      <c r="H442" s="49" t="s">
        <v>2491</v>
      </c>
      <c r="I442" s="40" t="s">
        <v>940</v>
      </c>
      <c r="J442" s="40">
        <v>147855</v>
      </c>
      <c r="K442" s="40">
        <v>147855</v>
      </c>
      <c r="L442" s="40" t="s">
        <v>2492</v>
      </c>
      <c r="M442" s="40" t="s">
        <v>87</v>
      </c>
      <c r="N442" s="43">
        <v>80749159</v>
      </c>
      <c r="O442" s="40">
        <v>9</v>
      </c>
      <c r="P442" s="40"/>
      <c r="Q442" s="40"/>
      <c r="R442" s="40"/>
      <c r="S442" s="40"/>
      <c r="T442" s="40"/>
      <c r="U442" s="40"/>
      <c r="V442" s="40"/>
      <c r="W442" s="40"/>
      <c r="X442" s="40" t="s">
        <v>942</v>
      </c>
      <c r="Y442" s="44">
        <v>46045</v>
      </c>
      <c r="Z442" s="44">
        <v>46057</v>
      </c>
      <c r="AA442" s="44">
        <v>46237</v>
      </c>
      <c r="AB442" s="40">
        <v>180</v>
      </c>
      <c r="AC442" s="45">
        <f t="shared" si="30"/>
        <v>6</v>
      </c>
      <c r="AD442" s="46">
        <v>12876000</v>
      </c>
      <c r="AE442" s="47">
        <f t="shared" si="31"/>
        <v>2146000</v>
      </c>
      <c r="AF442" s="48" t="s">
        <v>89</v>
      </c>
      <c r="AG442" s="49">
        <v>89</v>
      </c>
      <c r="AH442" s="44">
        <v>46028</v>
      </c>
      <c r="AI442" s="49">
        <v>1098</v>
      </c>
      <c r="AJ442" s="44">
        <v>46057</v>
      </c>
      <c r="AK442" s="49" t="s">
        <v>709</v>
      </c>
      <c r="AL442" s="49" t="str">
        <f>IFERROR((VLOOKUP($AK442,[2]T_Datos!$B$3:$D$35,2,FALSE)),"Por favor diligenciar")</f>
        <v>Mitigación del Riesgo en Rafael Uribe Uribe </v>
      </c>
      <c r="AM442" s="49" t="str">
        <f>IFERROR((VLOOKUP($AK442,[2]T_Datos!$B$3:$D$35,3,FALSE)),"Por favor diligenciar")</f>
        <v>O230117459920242768 </v>
      </c>
      <c r="AN442" s="49"/>
      <c r="AO442" s="49"/>
      <c r="AP442" s="44"/>
      <c r="AQ442" s="49"/>
      <c r="AR442" s="44"/>
      <c r="AS442" s="49"/>
      <c r="AT442" s="50"/>
      <c r="AU442" s="49"/>
      <c r="AV442" s="44"/>
      <c r="AW442" s="49"/>
      <c r="AX442" s="45">
        <f t="shared" si="32"/>
        <v>6</v>
      </c>
      <c r="AY442" s="45">
        <f t="shared" si="33"/>
        <v>180</v>
      </c>
      <c r="AZ442" s="51">
        <f t="shared" si="34"/>
        <v>12876000</v>
      </c>
      <c r="BA442" s="40" t="s">
        <v>129</v>
      </c>
      <c r="BB442" s="52" t="s">
        <v>707</v>
      </c>
      <c r="BC442" s="49" t="s">
        <v>720</v>
      </c>
      <c r="BD442" s="49" t="s">
        <v>94</v>
      </c>
      <c r="BE442" s="49" t="s">
        <v>95</v>
      </c>
      <c r="BF442" s="40" t="s">
        <v>2000</v>
      </c>
      <c r="BG442" s="49"/>
      <c r="BH442" s="49"/>
      <c r="BI442" s="53" t="s">
        <v>944</v>
      </c>
      <c r="BJ442" s="54">
        <v>46049</v>
      </c>
      <c r="BK442" s="54" t="s">
        <v>416</v>
      </c>
      <c r="BL442" s="54">
        <v>46046</v>
      </c>
      <c r="BM442" s="44">
        <v>46057</v>
      </c>
      <c r="BN442" s="44">
        <v>46237</v>
      </c>
      <c r="BO442" s="55" t="s">
        <v>362</v>
      </c>
      <c r="BP442" s="56" t="s">
        <v>101</v>
      </c>
      <c r="BQ442" s="57">
        <v>20266820001083</v>
      </c>
      <c r="BR442" s="56">
        <v>5</v>
      </c>
    </row>
    <row r="443" spans="1:70" ht="51" customHeight="1" x14ac:dyDescent="0.2">
      <c r="A443" s="107">
        <v>439</v>
      </c>
      <c r="B443" s="40" t="s">
        <v>2493</v>
      </c>
      <c r="C443" s="40" t="s">
        <v>621</v>
      </c>
      <c r="D443" s="41">
        <v>46037</v>
      </c>
      <c r="E443" s="42" t="s">
        <v>622</v>
      </c>
      <c r="F443" s="49" t="s">
        <v>82</v>
      </c>
      <c r="G443" s="40" t="s">
        <v>83</v>
      </c>
      <c r="H443" s="49" t="s">
        <v>2494</v>
      </c>
      <c r="I443" s="40" t="s">
        <v>624</v>
      </c>
      <c r="J443" s="40">
        <v>145902</v>
      </c>
      <c r="K443" s="40">
        <v>652951</v>
      </c>
      <c r="L443" s="40" t="s">
        <v>2495</v>
      </c>
      <c r="M443" s="40" t="s">
        <v>87</v>
      </c>
      <c r="N443" s="43">
        <v>79289734</v>
      </c>
      <c r="O443" s="40">
        <v>6</v>
      </c>
      <c r="P443" s="40"/>
      <c r="Q443" s="40"/>
      <c r="R443" s="40"/>
      <c r="S443" s="40"/>
      <c r="T443" s="40"/>
      <c r="U443" s="40"/>
      <c r="V443" s="40"/>
      <c r="W443" s="40"/>
      <c r="X443" s="40" t="s">
        <v>626</v>
      </c>
      <c r="Y443" s="44">
        <v>46045</v>
      </c>
      <c r="Z443" s="44">
        <v>46064</v>
      </c>
      <c r="AA443" s="44">
        <v>46305</v>
      </c>
      <c r="AB443" s="40">
        <v>240</v>
      </c>
      <c r="AC443" s="45">
        <f t="shared" si="30"/>
        <v>8</v>
      </c>
      <c r="AD443" s="46">
        <v>23808000</v>
      </c>
      <c r="AE443" s="47">
        <f t="shared" si="31"/>
        <v>2976000</v>
      </c>
      <c r="AF443" s="48" t="s">
        <v>89</v>
      </c>
      <c r="AG443" s="49">
        <v>54</v>
      </c>
      <c r="AH443" s="44">
        <v>46030</v>
      </c>
      <c r="AI443" s="49">
        <v>1082</v>
      </c>
      <c r="AJ443" s="44">
        <v>46056</v>
      </c>
      <c r="AK443" s="49" t="s">
        <v>90</v>
      </c>
      <c r="AL443" s="49" t="str">
        <f>IFERROR((VLOOKUP($AK443,[2]T_Datos!$B$3:$D$35,2,FALSE)),"Por favor diligenciar")</f>
        <v>Gestión pública local y gobierno confiable en Rafael Uribe Uribe </v>
      </c>
      <c r="AM443" s="49" t="str">
        <f>IFERROR((VLOOKUP($AK443,[2]T_Datos!$B$3:$D$35,3,FALSE)),"Por favor diligenciar")</f>
        <v>O230117459920242775 </v>
      </c>
      <c r="AN443" s="49"/>
      <c r="AO443" s="49"/>
      <c r="AP443" s="44"/>
      <c r="AQ443" s="49"/>
      <c r="AR443" s="44"/>
      <c r="AS443" s="49"/>
      <c r="AT443" s="50"/>
      <c r="AU443" s="49"/>
      <c r="AV443" s="44"/>
      <c r="AW443" s="49"/>
      <c r="AX443" s="45">
        <f t="shared" si="32"/>
        <v>8</v>
      </c>
      <c r="AY443" s="45">
        <f t="shared" si="33"/>
        <v>240</v>
      </c>
      <c r="AZ443" s="51">
        <f t="shared" si="34"/>
        <v>23808000</v>
      </c>
      <c r="BA443" s="40" t="s">
        <v>129</v>
      </c>
      <c r="BB443" s="52" t="s">
        <v>543</v>
      </c>
      <c r="BC443" s="49" t="s">
        <v>546</v>
      </c>
      <c r="BD443" s="49" t="s">
        <v>94</v>
      </c>
      <c r="BE443" s="49" t="s">
        <v>95</v>
      </c>
      <c r="BF443" s="40" t="s">
        <v>285</v>
      </c>
      <c r="BG443" s="49"/>
      <c r="BH443" s="49"/>
      <c r="BI443" s="53" t="s">
        <v>627</v>
      </c>
      <c r="BJ443" s="54">
        <v>46050</v>
      </c>
      <c r="BK443" s="54" t="s">
        <v>99</v>
      </c>
      <c r="BL443" s="54">
        <v>46047</v>
      </c>
      <c r="BM443" s="44">
        <v>46064</v>
      </c>
      <c r="BN443" s="44">
        <v>46305</v>
      </c>
      <c r="BO443" s="55" t="s">
        <v>362</v>
      </c>
      <c r="BP443" s="56" t="s">
        <v>101</v>
      </c>
      <c r="BQ443" s="57" t="s">
        <v>628</v>
      </c>
      <c r="BR443" s="56">
        <v>1</v>
      </c>
    </row>
    <row r="444" spans="1:70" ht="51" customHeight="1" x14ac:dyDescent="0.2">
      <c r="A444">
        <v>440</v>
      </c>
      <c r="B444" s="40" t="s">
        <v>2496</v>
      </c>
      <c r="C444" s="40" t="s">
        <v>1035</v>
      </c>
      <c r="D444" s="44">
        <v>46039</v>
      </c>
      <c r="E444" s="59" t="s">
        <v>1036</v>
      </c>
      <c r="F444" s="49" t="s">
        <v>82</v>
      </c>
      <c r="G444" s="40" t="s">
        <v>83</v>
      </c>
      <c r="H444" s="49" t="s">
        <v>2497</v>
      </c>
      <c r="I444" s="40" t="s">
        <v>1038</v>
      </c>
      <c r="J444" s="40">
        <v>148376</v>
      </c>
      <c r="K444" s="40">
        <v>148376</v>
      </c>
      <c r="L444" s="40" t="s">
        <v>1002</v>
      </c>
      <c r="M444" s="40" t="s">
        <v>87</v>
      </c>
      <c r="N444" s="43">
        <v>52538269</v>
      </c>
      <c r="O444" s="40">
        <v>3</v>
      </c>
      <c r="P444" s="40"/>
      <c r="Q444" s="40"/>
      <c r="R444" s="40"/>
      <c r="S444" s="40"/>
      <c r="T444" t="s">
        <v>1001</v>
      </c>
      <c r="U444" s="40" t="s">
        <v>87</v>
      </c>
      <c r="V444" s="40">
        <v>1000984810</v>
      </c>
      <c r="W444" s="41">
        <v>46135</v>
      </c>
      <c r="X444" s="40" t="s">
        <v>1040</v>
      </c>
      <c r="Y444" s="44">
        <v>46045</v>
      </c>
      <c r="Z444" s="44">
        <v>46134</v>
      </c>
      <c r="AA444" s="44">
        <v>46467</v>
      </c>
      <c r="AB444" s="40">
        <v>330</v>
      </c>
      <c r="AC444" s="45">
        <f t="shared" si="30"/>
        <v>11</v>
      </c>
      <c r="AD444" s="46">
        <v>23606000</v>
      </c>
      <c r="AE444" s="47">
        <f t="shared" si="31"/>
        <v>2146000</v>
      </c>
      <c r="AF444" s="48" t="s">
        <v>89</v>
      </c>
      <c r="AG444" s="49">
        <v>131</v>
      </c>
      <c r="AH444" s="44">
        <v>46029</v>
      </c>
      <c r="AI444" s="49">
        <v>721</v>
      </c>
      <c r="AJ444" s="44">
        <v>46050</v>
      </c>
      <c r="AK444" s="49" t="s">
        <v>90</v>
      </c>
      <c r="AL444" s="49" t="str">
        <f>IFERROR((VLOOKUP($AK444,[2]T_Datos!$B$3:$D$35,2,FALSE)),"Por favor diligenciar")</f>
        <v>Gestión pública local y gobierno confiable en Rafael Uribe Uribe </v>
      </c>
      <c r="AM444" s="49" t="str">
        <f>IFERROR((VLOOKUP($AK444,[2]T_Datos!$B$3:$D$35,3,FALSE)),"Por favor diligenciar")</f>
        <v>O230117459920242775 </v>
      </c>
      <c r="AN444" s="49"/>
      <c r="AO444" s="49"/>
      <c r="AP444" s="44"/>
      <c r="AQ444" s="49"/>
      <c r="AR444" s="44"/>
      <c r="AS444" s="49"/>
      <c r="AT444" s="50"/>
      <c r="AU444" s="49"/>
      <c r="AV444" s="44"/>
      <c r="AW444" s="49"/>
      <c r="AX444" s="45">
        <f t="shared" si="32"/>
        <v>11</v>
      </c>
      <c r="AY444" s="45">
        <f t="shared" si="33"/>
        <v>330</v>
      </c>
      <c r="AZ444" s="51">
        <f t="shared" si="34"/>
        <v>23606000</v>
      </c>
      <c r="BA444" s="40" t="s">
        <v>129</v>
      </c>
      <c r="BB444" s="52" t="s">
        <v>982</v>
      </c>
      <c r="BC444" s="49" t="s">
        <v>789</v>
      </c>
      <c r="BD444" s="49" t="s">
        <v>94</v>
      </c>
      <c r="BE444" s="49" t="s">
        <v>95</v>
      </c>
      <c r="BF444" s="40" t="s">
        <v>450</v>
      </c>
      <c r="BG444" s="49"/>
      <c r="BH444" s="49"/>
      <c r="BI444" s="53" t="s">
        <v>1041</v>
      </c>
      <c r="BJ444" s="54">
        <v>46135</v>
      </c>
      <c r="BK444" s="54" t="s">
        <v>99</v>
      </c>
      <c r="BL444" s="54">
        <v>46049</v>
      </c>
      <c r="BM444" s="44">
        <v>46134</v>
      </c>
      <c r="BN444" s="78">
        <v>46439</v>
      </c>
      <c r="BO444" s="55" t="s">
        <v>362</v>
      </c>
      <c r="BP444" s="56" t="s">
        <v>101</v>
      </c>
      <c r="BQ444" s="57">
        <v>20266820001573</v>
      </c>
      <c r="BR444" s="56">
        <v>1</v>
      </c>
    </row>
    <row r="445" spans="1:70" ht="51" customHeight="1" x14ac:dyDescent="0.2">
      <c r="A445">
        <v>441</v>
      </c>
      <c r="B445" s="49" t="s">
        <v>2498</v>
      </c>
      <c r="C445" s="40" t="s">
        <v>2186</v>
      </c>
      <c r="D445" s="44">
        <v>46044</v>
      </c>
      <c r="E445" s="59" t="s">
        <v>2187</v>
      </c>
      <c r="F445" s="49" t="s">
        <v>82</v>
      </c>
      <c r="G445" s="40" t="s">
        <v>83</v>
      </c>
      <c r="H445" s="49" t="s">
        <v>2499</v>
      </c>
      <c r="I445" s="40" t="s">
        <v>2189</v>
      </c>
      <c r="J445" s="40">
        <v>145876</v>
      </c>
      <c r="K445" s="40">
        <v>65316</v>
      </c>
      <c r="L445" s="40" t="s">
        <v>2500</v>
      </c>
      <c r="M445" s="40" t="s">
        <v>87</v>
      </c>
      <c r="N445" s="43">
        <v>53010497</v>
      </c>
      <c r="O445" s="40">
        <v>2</v>
      </c>
      <c r="P445" s="40"/>
      <c r="Q445" s="40"/>
      <c r="R445" s="40"/>
      <c r="S445" s="40"/>
      <c r="T445" s="40"/>
      <c r="U445" s="40"/>
      <c r="V445" s="40"/>
      <c r="W445" s="40"/>
      <c r="X445" s="40" t="s">
        <v>2191</v>
      </c>
      <c r="Y445" s="44">
        <v>46045</v>
      </c>
      <c r="Z445" s="44">
        <v>46057</v>
      </c>
      <c r="AA445" s="44">
        <v>46237</v>
      </c>
      <c r="AB445" s="40">
        <v>180</v>
      </c>
      <c r="AC445" s="45">
        <f t="shared" si="30"/>
        <v>6</v>
      </c>
      <c r="AD445" s="46">
        <v>36600000</v>
      </c>
      <c r="AE445" s="47">
        <f t="shared" si="31"/>
        <v>6100000</v>
      </c>
      <c r="AF445" s="48" t="s">
        <v>89</v>
      </c>
      <c r="AG445" s="49">
        <v>94</v>
      </c>
      <c r="AH445" s="44">
        <v>46028</v>
      </c>
      <c r="AI445" s="49">
        <v>790</v>
      </c>
      <c r="AJ445" s="44">
        <v>46055</v>
      </c>
      <c r="AK445" s="49" t="s">
        <v>90</v>
      </c>
      <c r="AL445" s="49" t="str">
        <f>IFERROR((VLOOKUP($AK445,[2]T_Datos!$B$3:$D$35,2,FALSE)),"Por favor diligenciar")</f>
        <v>Gestión pública local y gobierno confiable en Rafael Uribe Uribe </v>
      </c>
      <c r="AM445" s="49" t="str">
        <f>IFERROR((VLOOKUP($AK445,[2]T_Datos!$B$3:$D$35,3,FALSE)),"Por favor diligenciar")</f>
        <v>O230117459920242775 </v>
      </c>
      <c r="AN445" s="49"/>
      <c r="AO445" s="49"/>
      <c r="AP445" s="44"/>
      <c r="AQ445" s="49"/>
      <c r="AR445" s="44"/>
      <c r="AS445" s="49"/>
      <c r="AT445" s="50"/>
      <c r="AU445" s="49"/>
      <c r="AV445" s="44"/>
      <c r="AW445" s="49"/>
      <c r="AX445" s="45">
        <f t="shared" si="32"/>
        <v>6</v>
      </c>
      <c r="AY445" s="45">
        <f t="shared" si="33"/>
        <v>180</v>
      </c>
      <c r="AZ445" s="51">
        <f t="shared" si="34"/>
        <v>36600000</v>
      </c>
      <c r="BA445" s="40" t="s">
        <v>91</v>
      </c>
      <c r="BB445" s="52" t="s">
        <v>152</v>
      </c>
      <c r="BC445" s="49" t="s">
        <v>1346</v>
      </c>
      <c r="BD445" s="49" t="s">
        <v>94</v>
      </c>
      <c r="BE445" s="49" t="s">
        <v>95</v>
      </c>
      <c r="BF445" s="40" t="s">
        <v>450</v>
      </c>
      <c r="BG445" s="49"/>
      <c r="BH445" s="49"/>
      <c r="BI445" s="53" t="s">
        <v>2192</v>
      </c>
      <c r="BJ445" s="54">
        <v>46050</v>
      </c>
      <c r="BK445" s="54" t="s">
        <v>99</v>
      </c>
      <c r="BL445" s="54">
        <v>46048</v>
      </c>
      <c r="BM445" s="44">
        <v>46057</v>
      </c>
      <c r="BN445" s="44">
        <v>46237</v>
      </c>
      <c r="BO445" s="55" t="s">
        <v>100</v>
      </c>
      <c r="BP445" s="56" t="s">
        <v>101</v>
      </c>
      <c r="BQ445" s="57">
        <v>20266820002193</v>
      </c>
      <c r="BR445" s="56">
        <v>1</v>
      </c>
    </row>
    <row r="446" spans="1:70" ht="51" customHeight="1" x14ac:dyDescent="0.2">
      <c r="A446" s="107">
        <v>442</v>
      </c>
      <c r="B446" s="40" t="s">
        <v>2501</v>
      </c>
      <c r="C446" s="40" t="s">
        <v>2502</v>
      </c>
      <c r="D446" s="44">
        <v>46045</v>
      </c>
      <c r="E446" s="59" t="s">
        <v>2503</v>
      </c>
      <c r="F446" s="49" t="s">
        <v>82</v>
      </c>
      <c r="G446" s="40" t="s">
        <v>83</v>
      </c>
      <c r="H446" s="40" t="s">
        <v>2504</v>
      </c>
      <c r="I446" s="40" t="s">
        <v>2505</v>
      </c>
      <c r="J446" s="40">
        <v>148292</v>
      </c>
      <c r="K446" s="40">
        <v>70196</v>
      </c>
      <c r="L446" s="40" t="s">
        <v>2506</v>
      </c>
      <c r="M446" s="40" t="s">
        <v>87</v>
      </c>
      <c r="N446" s="43">
        <v>52181746</v>
      </c>
      <c r="O446" s="40">
        <v>0</v>
      </c>
      <c r="P446" s="40"/>
      <c r="Q446" s="40"/>
      <c r="R446" s="40"/>
      <c r="S446" s="40"/>
      <c r="T446" s="40"/>
      <c r="U446" s="40"/>
      <c r="V446" s="40"/>
      <c r="W446" s="40"/>
      <c r="X446" s="40" t="s">
        <v>2507</v>
      </c>
      <c r="Y446" s="44">
        <v>46045</v>
      </c>
      <c r="Z446" s="44">
        <v>46055</v>
      </c>
      <c r="AA446" s="44">
        <v>46235</v>
      </c>
      <c r="AB446" s="40">
        <v>180</v>
      </c>
      <c r="AC446" s="45">
        <f t="shared" si="30"/>
        <v>6</v>
      </c>
      <c r="AD446" s="46">
        <v>25800000</v>
      </c>
      <c r="AE446" s="47">
        <f t="shared" si="31"/>
        <v>4300000</v>
      </c>
      <c r="AF446" s="48" t="s">
        <v>89</v>
      </c>
      <c r="AG446" s="49">
        <v>828</v>
      </c>
      <c r="AH446" s="44">
        <v>46041</v>
      </c>
      <c r="AI446" s="49">
        <v>1074</v>
      </c>
      <c r="AJ446" s="44">
        <v>46055</v>
      </c>
      <c r="AK446" s="49" t="s">
        <v>90</v>
      </c>
      <c r="AL446" s="49" t="str">
        <f>IFERROR((VLOOKUP($AK446,[2]T_Datos!$B$3:$D$35,2,FALSE)),"Por favor diligenciar")</f>
        <v>Gestión pública local y gobierno confiable en Rafael Uribe Uribe </v>
      </c>
      <c r="AM446" s="49" t="str">
        <f>IFERROR((VLOOKUP($AK446,[2]T_Datos!$B$3:$D$35,3,FALSE)),"Por favor diligenciar")</f>
        <v>O230117459920242775 </v>
      </c>
      <c r="AN446" s="49"/>
      <c r="AO446" s="49"/>
      <c r="AP446" s="44"/>
      <c r="AQ446" s="49"/>
      <c r="AR446" s="44"/>
      <c r="AS446" s="49"/>
      <c r="AT446" s="50"/>
      <c r="AU446" s="49"/>
      <c r="AV446" s="44"/>
      <c r="AW446" s="49"/>
      <c r="AX446" s="45">
        <f t="shared" si="32"/>
        <v>6</v>
      </c>
      <c r="AY446" s="45">
        <f t="shared" si="33"/>
        <v>180</v>
      </c>
      <c r="AZ446" s="51">
        <f t="shared" si="34"/>
        <v>25800000</v>
      </c>
      <c r="BA446" s="40" t="s">
        <v>129</v>
      </c>
      <c r="BB446" s="49" t="s">
        <v>1886</v>
      </c>
      <c r="BC446" s="49" t="s">
        <v>391</v>
      </c>
      <c r="BD446" s="49" t="s">
        <v>94</v>
      </c>
      <c r="BE446" s="49" t="s">
        <v>95</v>
      </c>
      <c r="BF446" s="40" t="s">
        <v>1641</v>
      </c>
      <c r="BG446" s="49"/>
      <c r="BH446" s="49"/>
      <c r="BI446" s="53" t="s">
        <v>2508</v>
      </c>
      <c r="BJ446" s="54">
        <v>46052</v>
      </c>
      <c r="BK446" s="54" t="s">
        <v>99</v>
      </c>
      <c r="BL446" s="54">
        <v>46050</v>
      </c>
      <c r="BM446" s="44">
        <v>46055</v>
      </c>
      <c r="BN446" s="44">
        <v>46235</v>
      </c>
      <c r="BO446" s="55" t="s">
        <v>131</v>
      </c>
      <c r="BP446" s="56" t="s">
        <v>101</v>
      </c>
      <c r="BQ446" s="57">
        <v>20266820001503</v>
      </c>
      <c r="BR446" s="56">
        <v>1</v>
      </c>
    </row>
    <row r="447" spans="1:70" ht="51" customHeight="1" x14ac:dyDescent="0.2">
      <c r="A447">
        <v>443</v>
      </c>
      <c r="B447" s="40" t="s">
        <v>2509</v>
      </c>
      <c r="C447" s="40" t="s">
        <v>2510</v>
      </c>
      <c r="D447" s="44">
        <v>46045</v>
      </c>
      <c r="E447" s="59" t="s">
        <v>2511</v>
      </c>
      <c r="F447" s="49" t="s">
        <v>82</v>
      </c>
      <c r="G447" s="40" t="s">
        <v>83</v>
      </c>
      <c r="H447" s="40" t="s">
        <v>2512</v>
      </c>
      <c r="I447" s="40" t="s">
        <v>2513</v>
      </c>
      <c r="J447" s="40">
        <v>145596</v>
      </c>
      <c r="K447" s="40">
        <v>70252</v>
      </c>
      <c r="L447" s="40" t="s">
        <v>2514</v>
      </c>
      <c r="M447" s="40" t="s">
        <v>87</v>
      </c>
      <c r="N447" s="43">
        <v>80065668</v>
      </c>
      <c r="O447" s="40">
        <v>1</v>
      </c>
      <c r="P447" s="40"/>
      <c r="Q447" s="40"/>
      <c r="R447" s="40"/>
      <c r="S447" s="40"/>
      <c r="T447" s="40"/>
      <c r="U447" s="40"/>
      <c r="V447" s="40"/>
      <c r="W447" s="40"/>
      <c r="X447" s="40" t="s">
        <v>2515</v>
      </c>
      <c r="Y447" s="44">
        <v>46045</v>
      </c>
      <c r="Z447" s="44">
        <v>46071</v>
      </c>
      <c r="AA447" s="44">
        <v>46251</v>
      </c>
      <c r="AB447" s="40">
        <v>180</v>
      </c>
      <c r="AC447" s="45">
        <f t="shared" si="30"/>
        <v>6</v>
      </c>
      <c r="AD447" s="46">
        <v>36600000</v>
      </c>
      <c r="AE447" s="47">
        <f t="shared" si="31"/>
        <v>6100000</v>
      </c>
      <c r="AF447" s="48" t="s">
        <v>89</v>
      </c>
      <c r="AG447" s="49">
        <v>818</v>
      </c>
      <c r="AH447" s="44">
        <v>46039</v>
      </c>
      <c r="AI447" s="49">
        <v>1229</v>
      </c>
      <c r="AJ447" s="44">
        <v>46064</v>
      </c>
      <c r="AK447" s="49" t="s">
        <v>90</v>
      </c>
      <c r="AL447" s="49" t="str">
        <f>IFERROR((VLOOKUP($AK447,[2]T_Datos!$B$3:$D$35,2,FALSE)),"Por favor diligenciar")</f>
        <v>Gestión pública local y gobierno confiable en Rafael Uribe Uribe </v>
      </c>
      <c r="AM447" s="49" t="str">
        <f>IFERROR((VLOOKUP($AK447,[2]T_Datos!$B$3:$D$35,3,FALSE)),"Por favor diligenciar")</f>
        <v>O230117459920242775 </v>
      </c>
      <c r="AN447" s="49"/>
      <c r="AO447" s="49"/>
      <c r="AP447" s="44"/>
      <c r="AQ447" s="49"/>
      <c r="AR447" s="44"/>
      <c r="AS447" s="49"/>
      <c r="AT447" s="50"/>
      <c r="AU447" s="49"/>
      <c r="AV447" s="44"/>
      <c r="AW447" s="49"/>
      <c r="AX447" s="45">
        <f t="shared" si="32"/>
        <v>6</v>
      </c>
      <c r="AY447" s="45">
        <f t="shared" si="33"/>
        <v>180</v>
      </c>
      <c r="AZ447" s="51">
        <f t="shared" si="34"/>
        <v>36600000</v>
      </c>
      <c r="BA447" s="40" t="s">
        <v>91</v>
      </c>
      <c r="BB447" s="52" t="s">
        <v>993</v>
      </c>
      <c r="BC447" s="49" t="s">
        <v>391</v>
      </c>
      <c r="BD447" s="49" t="s">
        <v>94</v>
      </c>
      <c r="BE447" s="49" t="s">
        <v>95</v>
      </c>
      <c r="BF447" s="40" t="s">
        <v>1641</v>
      </c>
      <c r="BG447" s="49"/>
      <c r="BH447" s="49"/>
      <c r="BI447" s="53" t="s">
        <v>2516</v>
      </c>
      <c r="BJ447" s="54">
        <v>46055</v>
      </c>
      <c r="BK447" s="54" t="s">
        <v>99</v>
      </c>
      <c r="BL447" s="54">
        <v>46045</v>
      </c>
      <c r="BM447" s="44">
        <v>46071</v>
      </c>
      <c r="BN447" s="44">
        <v>46251</v>
      </c>
      <c r="BO447" s="55" t="s">
        <v>100</v>
      </c>
      <c r="BP447" s="56" t="s">
        <v>158</v>
      </c>
      <c r="BQ447" s="57" t="s">
        <v>155</v>
      </c>
      <c r="BR447" s="56">
        <v>1</v>
      </c>
    </row>
    <row r="448" spans="1:70" ht="51" customHeight="1" x14ac:dyDescent="0.2">
      <c r="A448">
        <v>444</v>
      </c>
      <c r="B448" s="40" t="s">
        <v>2517</v>
      </c>
      <c r="C448" s="40" t="s">
        <v>1382</v>
      </c>
      <c r="D448" s="44">
        <v>46040</v>
      </c>
      <c r="E448" s="59" t="s">
        <v>1383</v>
      </c>
      <c r="F448" s="49" t="s">
        <v>82</v>
      </c>
      <c r="G448" s="40" t="s">
        <v>83</v>
      </c>
      <c r="H448" s="49" t="s">
        <v>2518</v>
      </c>
      <c r="I448" s="40" t="s">
        <v>1385</v>
      </c>
      <c r="J448" s="40">
        <v>148458</v>
      </c>
      <c r="K448" s="40">
        <v>68326</v>
      </c>
      <c r="L448" s="40" t="s">
        <v>2519</v>
      </c>
      <c r="M448" s="40" t="s">
        <v>87</v>
      </c>
      <c r="N448" s="43">
        <v>1019134731</v>
      </c>
      <c r="O448" s="40">
        <v>1</v>
      </c>
      <c r="P448" s="40"/>
      <c r="Q448" s="40"/>
      <c r="R448" s="40"/>
      <c r="S448" s="40"/>
      <c r="T448" s="40"/>
      <c r="U448" s="40"/>
      <c r="V448" s="40"/>
      <c r="W448" s="40"/>
      <c r="X448" s="40" t="s">
        <v>1228</v>
      </c>
      <c r="Y448" s="44">
        <v>46045</v>
      </c>
      <c r="Z448" s="44">
        <v>46062</v>
      </c>
      <c r="AA448" s="44">
        <v>46242</v>
      </c>
      <c r="AB448" s="40">
        <v>180</v>
      </c>
      <c r="AC448" s="45">
        <f t="shared" si="30"/>
        <v>6</v>
      </c>
      <c r="AD448" s="46">
        <v>19500000</v>
      </c>
      <c r="AE448" s="47">
        <f t="shared" si="31"/>
        <v>3250000</v>
      </c>
      <c r="AF448" s="48" t="s">
        <v>89</v>
      </c>
      <c r="AG448" s="49">
        <v>163</v>
      </c>
      <c r="AH448" s="44">
        <v>46030</v>
      </c>
      <c r="AI448" s="49">
        <v>747</v>
      </c>
      <c r="AJ448" s="44">
        <v>46055</v>
      </c>
      <c r="AK448" s="49" t="s">
        <v>90</v>
      </c>
      <c r="AL448" s="49" t="str">
        <f>IFERROR((VLOOKUP($AK448,[2]T_Datos!$B$3:$D$35,2,FALSE)),"Por favor diligenciar")</f>
        <v>Gestión pública local y gobierno confiable en Rafael Uribe Uribe </v>
      </c>
      <c r="AM448" s="49" t="str">
        <f>IFERROR((VLOOKUP($AK448,[2]T_Datos!$B$3:$D$35,3,FALSE)),"Por favor diligenciar")</f>
        <v>O230117459920242775 </v>
      </c>
      <c r="AN448" s="49"/>
      <c r="AO448" s="49"/>
      <c r="AP448" s="44"/>
      <c r="AQ448" s="49"/>
      <c r="AR448" s="44"/>
      <c r="AS448" s="49"/>
      <c r="AT448" s="50"/>
      <c r="AU448" s="49"/>
      <c r="AV448" s="44"/>
      <c r="AW448" s="49"/>
      <c r="AX448" s="45">
        <f t="shared" si="32"/>
        <v>6</v>
      </c>
      <c r="AY448" s="45">
        <f t="shared" si="33"/>
        <v>180</v>
      </c>
      <c r="AZ448" s="51">
        <f t="shared" si="34"/>
        <v>19500000</v>
      </c>
      <c r="BA448" s="40" t="s">
        <v>129</v>
      </c>
      <c r="BB448" s="52" t="s">
        <v>1105</v>
      </c>
      <c r="BC448" s="49" t="s">
        <v>243</v>
      </c>
      <c r="BD448" s="49" t="s">
        <v>94</v>
      </c>
      <c r="BE448" s="49" t="s">
        <v>95</v>
      </c>
      <c r="BF448" s="40" t="s">
        <v>317</v>
      </c>
      <c r="BG448" s="49"/>
      <c r="BH448" s="49"/>
      <c r="BI448" s="53" t="s">
        <v>1387</v>
      </c>
      <c r="BJ448" s="94">
        <v>46048</v>
      </c>
      <c r="BK448" s="94" t="s">
        <v>99</v>
      </c>
      <c r="BL448" s="95">
        <v>46046</v>
      </c>
      <c r="BM448" s="44">
        <v>46062</v>
      </c>
      <c r="BN448" s="44">
        <v>46242</v>
      </c>
      <c r="BO448" s="55" t="s">
        <v>131</v>
      </c>
      <c r="BP448" s="56" t="s">
        <v>101</v>
      </c>
      <c r="BQ448" s="57">
        <v>20266820001613</v>
      </c>
      <c r="BR448" s="56">
        <v>1</v>
      </c>
    </row>
    <row r="449" spans="1:70" ht="51" customHeight="1" x14ac:dyDescent="0.2">
      <c r="A449" s="107">
        <v>445</v>
      </c>
      <c r="B449" s="40" t="s">
        <v>2520</v>
      </c>
      <c r="C449" s="40" t="s">
        <v>2521</v>
      </c>
      <c r="D449" s="44">
        <v>46044</v>
      </c>
      <c r="E449" s="59" t="s">
        <v>2522</v>
      </c>
      <c r="F449" s="49" t="s">
        <v>82</v>
      </c>
      <c r="G449" s="40" t="s">
        <v>83</v>
      </c>
      <c r="H449" s="40" t="s">
        <v>2523</v>
      </c>
      <c r="I449" s="40" t="s">
        <v>2524</v>
      </c>
      <c r="J449" s="40">
        <v>145484</v>
      </c>
      <c r="K449" s="40">
        <v>70262</v>
      </c>
      <c r="L449" s="40" t="s">
        <v>2525</v>
      </c>
      <c r="M449" s="40" t="s">
        <v>87</v>
      </c>
      <c r="N449" s="43">
        <v>1030608996</v>
      </c>
      <c r="O449" s="40">
        <v>1</v>
      </c>
      <c r="P449" s="40"/>
      <c r="Q449" s="40"/>
      <c r="R449" s="40"/>
      <c r="S449" s="40"/>
      <c r="T449" s="40"/>
      <c r="U449" s="40"/>
      <c r="V449" s="40"/>
      <c r="W449" s="40"/>
      <c r="X449" s="40" t="s">
        <v>2526</v>
      </c>
      <c r="Y449" s="44">
        <v>46045</v>
      </c>
      <c r="Z449" s="44">
        <v>46071</v>
      </c>
      <c r="AA449" s="44">
        <v>46251</v>
      </c>
      <c r="AB449" s="40">
        <v>180</v>
      </c>
      <c r="AC449" s="45">
        <f t="shared" si="30"/>
        <v>6</v>
      </c>
      <c r="AD449" s="46">
        <v>31200000</v>
      </c>
      <c r="AE449" s="47">
        <f t="shared" si="31"/>
        <v>5200000</v>
      </c>
      <c r="AF449" s="48" t="s">
        <v>89</v>
      </c>
      <c r="AG449" s="49">
        <v>827</v>
      </c>
      <c r="AH449" s="44">
        <v>46041</v>
      </c>
      <c r="AI449" s="49">
        <v>1243</v>
      </c>
      <c r="AJ449" s="44">
        <v>46064</v>
      </c>
      <c r="AK449" s="49" t="s">
        <v>90</v>
      </c>
      <c r="AL449" s="49" t="str">
        <f>IFERROR((VLOOKUP($AK449,[2]T_Datos!$B$3:$D$35,2,FALSE)),"Por favor diligenciar")</f>
        <v>Gestión pública local y gobierno confiable en Rafael Uribe Uribe </v>
      </c>
      <c r="AM449" s="49" t="str">
        <f>IFERROR((VLOOKUP($AK449,[2]T_Datos!$B$3:$D$35,3,FALSE)),"Por favor diligenciar")</f>
        <v>O230117459920242775 </v>
      </c>
      <c r="AN449" s="49"/>
      <c r="AO449" s="49"/>
      <c r="AP449" s="44"/>
      <c r="AQ449" s="49"/>
      <c r="AR449" s="44"/>
      <c r="AS449" s="49"/>
      <c r="AT449" s="50"/>
      <c r="AU449" s="49"/>
      <c r="AV449" s="44"/>
      <c r="AW449" s="49"/>
      <c r="AX449" s="45">
        <f t="shared" si="32"/>
        <v>6</v>
      </c>
      <c r="AY449" s="45">
        <f t="shared" si="33"/>
        <v>180</v>
      </c>
      <c r="AZ449" s="51">
        <f t="shared" si="34"/>
        <v>31200000</v>
      </c>
      <c r="BA449" s="40" t="s">
        <v>91</v>
      </c>
      <c r="BB449" s="49" t="s">
        <v>1886</v>
      </c>
      <c r="BC449" s="49" t="s">
        <v>391</v>
      </c>
      <c r="BD449" s="49" t="s">
        <v>94</v>
      </c>
      <c r="BE449" s="49" t="s">
        <v>95</v>
      </c>
      <c r="BF449" s="40" t="s">
        <v>1641</v>
      </c>
      <c r="BG449" s="49"/>
      <c r="BH449" s="49"/>
      <c r="BI449" s="53" t="s">
        <v>2527</v>
      </c>
      <c r="BJ449" s="54">
        <v>46055</v>
      </c>
      <c r="BK449" s="54" t="s">
        <v>99</v>
      </c>
      <c r="BL449" s="54">
        <v>46049</v>
      </c>
      <c r="BM449" s="44">
        <v>46071</v>
      </c>
      <c r="BN449" s="44">
        <v>46251</v>
      </c>
      <c r="BO449" s="55" t="s">
        <v>100</v>
      </c>
      <c r="BP449" s="56" t="s">
        <v>101</v>
      </c>
      <c r="BQ449" s="57">
        <v>20266820001503</v>
      </c>
      <c r="BR449" s="56">
        <v>1</v>
      </c>
    </row>
    <row r="450" spans="1:70" ht="51" customHeight="1" x14ac:dyDescent="0.2">
      <c r="A450">
        <v>446</v>
      </c>
      <c r="B450" s="40" t="s">
        <v>2528</v>
      </c>
      <c r="C450" s="40" t="s">
        <v>962</v>
      </c>
      <c r="D450" s="41">
        <v>46038</v>
      </c>
      <c r="E450" s="42" t="s">
        <v>963</v>
      </c>
      <c r="F450" s="49" t="s">
        <v>82</v>
      </c>
      <c r="G450" s="40" t="s">
        <v>83</v>
      </c>
      <c r="H450" s="49" t="s">
        <v>2529</v>
      </c>
      <c r="I450" s="40" t="s">
        <v>965</v>
      </c>
      <c r="J450" s="40">
        <v>145901</v>
      </c>
      <c r="K450" s="40">
        <v>65296</v>
      </c>
      <c r="L450" s="40" t="s">
        <v>2530</v>
      </c>
      <c r="M450" s="40" t="s">
        <v>87</v>
      </c>
      <c r="N450" s="43">
        <v>51876386</v>
      </c>
      <c r="O450" s="40">
        <v>2</v>
      </c>
      <c r="P450" s="40"/>
      <c r="Q450" s="40"/>
      <c r="R450" s="40"/>
      <c r="S450" s="40"/>
      <c r="T450" s="40"/>
      <c r="U450" s="40"/>
      <c r="V450" s="40"/>
      <c r="W450" s="40"/>
      <c r="X450" s="40" t="s">
        <v>626</v>
      </c>
      <c r="Y450" s="44">
        <v>46045</v>
      </c>
      <c r="Z450" s="44">
        <v>46062</v>
      </c>
      <c r="AA450" s="44">
        <v>46242</v>
      </c>
      <c r="AB450" s="40">
        <v>180</v>
      </c>
      <c r="AC450" s="45">
        <f t="shared" si="30"/>
        <v>6</v>
      </c>
      <c r="AD450" s="46">
        <v>17856000</v>
      </c>
      <c r="AE450" s="47">
        <f t="shared" si="31"/>
        <v>2976000</v>
      </c>
      <c r="AF450" s="48" t="s">
        <v>89</v>
      </c>
      <c r="AG450" s="49">
        <v>108</v>
      </c>
      <c r="AH450" s="44">
        <v>46030</v>
      </c>
      <c r="AI450" s="49">
        <v>828</v>
      </c>
      <c r="AJ450" s="44">
        <v>46055</v>
      </c>
      <c r="AK450" s="49" t="s">
        <v>90</v>
      </c>
      <c r="AL450" s="49" t="str">
        <f>IFERROR((VLOOKUP($AK450,[2]T_Datos!$B$3:$D$35,2,FALSE)),"Por favor diligenciar")</f>
        <v>Gestión pública local y gobierno confiable en Rafael Uribe Uribe </v>
      </c>
      <c r="AM450" s="49" t="str">
        <f>IFERROR((VLOOKUP($AK450,[2]T_Datos!$B$3:$D$35,3,FALSE)),"Por favor diligenciar")</f>
        <v>O230117459920242775 </v>
      </c>
      <c r="AN450" s="49"/>
      <c r="AO450" s="49"/>
      <c r="AP450" s="44"/>
      <c r="AQ450" s="49"/>
      <c r="AR450" s="44"/>
      <c r="AS450" s="49"/>
      <c r="AT450" s="50"/>
      <c r="AU450" s="49"/>
      <c r="AV450" s="44"/>
      <c r="AW450" s="49"/>
      <c r="AX450" s="45">
        <f t="shared" si="32"/>
        <v>6</v>
      </c>
      <c r="AY450" s="45">
        <f t="shared" si="33"/>
        <v>180</v>
      </c>
      <c r="AZ450" s="51">
        <f t="shared" si="34"/>
        <v>17856000</v>
      </c>
      <c r="BA450" s="40" t="s">
        <v>129</v>
      </c>
      <c r="BB450" s="52" t="s">
        <v>543</v>
      </c>
      <c r="BC450" s="49" t="s">
        <v>967</v>
      </c>
      <c r="BD450" s="49" t="s">
        <v>94</v>
      </c>
      <c r="BE450" s="49" t="s">
        <v>95</v>
      </c>
      <c r="BF450" s="40" t="s">
        <v>285</v>
      </c>
      <c r="BG450" s="49"/>
      <c r="BH450" s="49"/>
      <c r="BI450" s="53" t="s">
        <v>627</v>
      </c>
      <c r="BJ450" s="54">
        <v>46052</v>
      </c>
      <c r="BK450" s="54" t="s">
        <v>99</v>
      </c>
      <c r="BL450" s="54">
        <v>46050</v>
      </c>
      <c r="BM450" s="44">
        <v>46062</v>
      </c>
      <c r="BN450" s="44">
        <v>46242</v>
      </c>
      <c r="BO450" s="55" t="s">
        <v>362</v>
      </c>
      <c r="BP450" s="56" t="s">
        <v>101</v>
      </c>
      <c r="BQ450" s="57" t="s">
        <v>628</v>
      </c>
      <c r="BR450" s="56">
        <v>1</v>
      </c>
    </row>
    <row r="451" spans="1:70" ht="51" customHeight="1" x14ac:dyDescent="0.2">
      <c r="A451">
        <v>447</v>
      </c>
      <c r="B451" s="40" t="s">
        <v>2531</v>
      </c>
      <c r="C451" s="40" t="s">
        <v>972</v>
      </c>
      <c r="D451" s="41">
        <v>46038</v>
      </c>
      <c r="E451" s="42" t="s">
        <v>973</v>
      </c>
      <c r="F451" s="49" t="s">
        <v>82</v>
      </c>
      <c r="G451" s="40" t="s">
        <v>83</v>
      </c>
      <c r="H451" s="49" t="s">
        <v>2532</v>
      </c>
      <c r="I451" s="40" t="s">
        <v>975</v>
      </c>
      <c r="J451" s="40">
        <v>148371</v>
      </c>
      <c r="K451" s="40">
        <v>68373</v>
      </c>
      <c r="L451" s="49" t="s">
        <v>2533</v>
      </c>
      <c r="M451" s="40" t="s">
        <v>87</v>
      </c>
      <c r="N451" s="43">
        <v>79842328</v>
      </c>
      <c r="O451" s="40">
        <v>0</v>
      </c>
      <c r="P451" s="40"/>
      <c r="Q451" s="40"/>
      <c r="R451" s="40"/>
      <c r="S451" s="40"/>
      <c r="T451" s="40"/>
      <c r="U451" s="40"/>
      <c r="V451" s="40"/>
      <c r="W451" s="40"/>
      <c r="X451" s="40" t="s">
        <v>977</v>
      </c>
      <c r="Y451" s="44">
        <v>46052</v>
      </c>
      <c r="Z451" s="44">
        <v>46069</v>
      </c>
      <c r="AA451" s="44">
        <v>46249</v>
      </c>
      <c r="AB451" s="40">
        <v>180</v>
      </c>
      <c r="AC451" s="45">
        <f t="shared" si="30"/>
        <v>6</v>
      </c>
      <c r="AD451" s="46">
        <v>36600000</v>
      </c>
      <c r="AE451" s="47">
        <f t="shared" si="31"/>
        <v>6100000</v>
      </c>
      <c r="AF451" s="48" t="s">
        <v>89</v>
      </c>
      <c r="AG451" s="49">
        <v>129</v>
      </c>
      <c r="AH451" s="44">
        <v>46030</v>
      </c>
      <c r="AI451" s="49">
        <v>1127</v>
      </c>
      <c r="AJ451" s="44">
        <v>46063</v>
      </c>
      <c r="AK451" s="49" t="s">
        <v>90</v>
      </c>
      <c r="AL451" s="49" t="str">
        <f>IFERROR((VLOOKUP($AK451,[2]T_Datos!$B$3:$D$35,2,FALSE)),"Por favor diligenciar")</f>
        <v>Gestión pública local y gobierno confiable en Rafael Uribe Uribe </v>
      </c>
      <c r="AM451" s="49" t="str">
        <f>IFERROR((VLOOKUP($AK451,[2]T_Datos!$B$3:$D$35,3,FALSE)),"Por favor diligenciar")</f>
        <v>O230117459920242775 </v>
      </c>
      <c r="AN451" s="49"/>
      <c r="AO451" s="49"/>
      <c r="AP451" s="44"/>
      <c r="AQ451" s="49"/>
      <c r="AR451" s="44"/>
      <c r="AS451" s="49"/>
      <c r="AT451" s="50"/>
      <c r="AU451" s="49"/>
      <c r="AV451" s="44"/>
      <c r="AW451" s="49"/>
      <c r="AX451" s="45">
        <f t="shared" si="32"/>
        <v>6</v>
      </c>
      <c r="AY451" s="45">
        <f t="shared" si="33"/>
        <v>180</v>
      </c>
      <c r="AZ451" s="51">
        <f t="shared" si="34"/>
        <v>36600000</v>
      </c>
      <c r="BA451" s="40" t="s">
        <v>91</v>
      </c>
      <c r="BB451" s="52" t="s">
        <v>920</v>
      </c>
      <c r="BC451" s="49" t="s">
        <v>789</v>
      </c>
      <c r="BD451" s="49" t="s">
        <v>94</v>
      </c>
      <c r="BE451" s="49" t="s">
        <v>95</v>
      </c>
      <c r="BF451" s="40" t="s">
        <v>537</v>
      </c>
      <c r="BG451" s="49"/>
      <c r="BH451" s="49"/>
      <c r="BI451" s="53" t="s">
        <v>978</v>
      </c>
      <c r="BJ451" s="54">
        <v>46055</v>
      </c>
      <c r="BK451" s="54" t="s">
        <v>416</v>
      </c>
      <c r="BL451" s="54">
        <v>46056</v>
      </c>
      <c r="BM451" s="44">
        <v>46069</v>
      </c>
      <c r="BN451" s="44">
        <v>46249</v>
      </c>
      <c r="BO451" s="55" t="s">
        <v>100</v>
      </c>
      <c r="BP451" s="56" t="s">
        <v>101</v>
      </c>
      <c r="BQ451" s="57">
        <v>20266820001443</v>
      </c>
      <c r="BR451" s="56">
        <v>5</v>
      </c>
    </row>
    <row r="452" spans="1:70" ht="51" customHeight="1" x14ac:dyDescent="0.2">
      <c r="A452" s="107">
        <v>448</v>
      </c>
      <c r="B452" s="40" t="s">
        <v>2534</v>
      </c>
      <c r="C452" s="40" t="s">
        <v>1009</v>
      </c>
      <c r="D452" s="41">
        <v>46038</v>
      </c>
      <c r="E452" s="42" t="s">
        <v>1010</v>
      </c>
      <c r="F452" s="49" t="s">
        <v>82</v>
      </c>
      <c r="G452" s="40" t="s">
        <v>83</v>
      </c>
      <c r="H452" s="49" t="s">
        <v>2535</v>
      </c>
      <c r="I452" s="40" t="s">
        <v>1012</v>
      </c>
      <c r="J452" s="40">
        <v>148372</v>
      </c>
      <c r="K452" s="40">
        <v>69035</v>
      </c>
      <c r="L452" s="40" t="s">
        <v>2536</v>
      </c>
      <c r="M452" s="40" t="s">
        <v>87</v>
      </c>
      <c r="N452" s="43">
        <v>1013585143</v>
      </c>
      <c r="O452" s="40">
        <v>3</v>
      </c>
      <c r="P452" s="40"/>
      <c r="Q452" s="40"/>
      <c r="R452" s="40"/>
      <c r="S452" s="40"/>
      <c r="T452" s="40"/>
      <c r="U452" s="40"/>
      <c r="V452" s="40"/>
      <c r="W452" s="40"/>
      <c r="X452" s="40" t="s">
        <v>1014</v>
      </c>
      <c r="Y452" s="44">
        <v>46045</v>
      </c>
      <c r="Z452" s="44">
        <v>46062</v>
      </c>
      <c r="AA452" s="44">
        <v>46395</v>
      </c>
      <c r="AB452" s="40">
        <v>330</v>
      </c>
      <c r="AC452" s="45">
        <f t="shared" si="30"/>
        <v>11</v>
      </c>
      <c r="AD452" s="46">
        <v>67100000</v>
      </c>
      <c r="AE452" s="47">
        <f t="shared" si="31"/>
        <v>6100000</v>
      </c>
      <c r="AF452" s="48" t="s">
        <v>89</v>
      </c>
      <c r="AG452" s="49">
        <v>132</v>
      </c>
      <c r="AH452" s="44">
        <v>46029</v>
      </c>
      <c r="AI452" s="49">
        <v>713</v>
      </c>
      <c r="AJ452" s="44">
        <v>46050</v>
      </c>
      <c r="AK452" s="49" t="s">
        <v>90</v>
      </c>
      <c r="AL452" s="49" t="str">
        <f>IFERROR((VLOOKUP($AK452,[2]T_Datos!$B$3:$D$35,2,FALSE)),"Por favor diligenciar")</f>
        <v>Gestión pública local y gobierno confiable en Rafael Uribe Uribe </v>
      </c>
      <c r="AM452" s="49" t="str">
        <f>IFERROR((VLOOKUP($AK452,[2]T_Datos!$B$3:$D$35,3,FALSE)),"Por favor diligenciar")</f>
        <v>O230117459920242775 </v>
      </c>
      <c r="AN452" s="49"/>
      <c r="AO452" s="49"/>
      <c r="AP452" s="44"/>
      <c r="AQ452" s="49"/>
      <c r="AR452" s="44"/>
      <c r="AS452" s="49"/>
      <c r="AT452" s="50"/>
      <c r="AU452" s="49"/>
      <c r="AV452" s="44"/>
      <c r="AW452" s="49"/>
      <c r="AX452" s="45">
        <f t="shared" si="32"/>
        <v>11</v>
      </c>
      <c r="AY452" s="45">
        <f t="shared" si="33"/>
        <v>330</v>
      </c>
      <c r="AZ452" s="51">
        <f t="shared" si="34"/>
        <v>67100000</v>
      </c>
      <c r="BA452" s="40" t="s">
        <v>91</v>
      </c>
      <c r="BB452" s="52" t="s">
        <v>920</v>
      </c>
      <c r="BC452" s="49" t="s">
        <v>789</v>
      </c>
      <c r="BD452" s="49" t="s">
        <v>94</v>
      </c>
      <c r="BE452" s="49" t="s">
        <v>95</v>
      </c>
      <c r="BF452" s="40" t="s">
        <v>537</v>
      </c>
      <c r="BG452" s="49"/>
      <c r="BH452" s="49"/>
      <c r="BI452" s="53" t="s">
        <v>1015</v>
      </c>
      <c r="BJ452" s="54">
        <v>46051</v>
      </c>
      <c r="BK452" s="54" t="s">
        <v>416</v>
      </c>
      <c r="BL452" s="54">
        <v>46050</v>
      </c>
      <c r="BM452" s="44">
        <v>46062</v>
      </c>
      <c r="BN452" s="44">
        <v>46395</v>
      </c>
      <c r="BO452" s="55" t="s">
        <v>100</v>
      </c>
      <c r="BP452" s="56" t="s">
        <v>101</v>
      </c>
      <c r="BQ452" s="57">
        <v>20266820001443</v>
      </c>
      <c r="BR452" s="56">
        <v>5</v>
      </c>
    </row>
    <row r="453" spans="1:70" ht="51" customHeight="1" x14ac:dyDescent="0.2">
      <c r="A453">
        <v>449</v>
      </c>
      <c r="B453" s="40" t="s">
        <v>2537</v>
      </c>
      <c r="C453" s="40" t="s">
        <v>1043</v>
      </c>
      <c r="D453" s="41">
        <v>46038</v>
      </c>
      <c r="E453" s="42" t="s">
        <v>1044</v>
      </c>
      <c r="F453" s="49" t="s">
        <v>82</v>
      </c>
      <c r="G453" s="40" t="s">
        <v>83</v>
      </c>
      <c r="H453" s="49" t="s">
        <v>2538</v>
      </c>
      <c r="I453" s="40" t="s">
        <v>1046</v>
      </c>
      <c r="J453" s="40">
        <v>148373</v>
      </c>
      <c r="K453" s="40">
        <v>68349</v>
      </c>
      <c r="L453" s="40" t="s">
        <v>2539</v>
      </c>
      <c r="M453" s="40" t="s">
        <v>87</v>
      </c>
      <c r="N453" s="43">
        <v>1016010226</v>
      </c>
      <c r="O453" s="40">
        <v>1</v>
      </c>
      <c r="P453" s="40"/>
      <c r="Q453" s="40"/>
      <c r="R453" s="40"/>
      <c r="S453" s="40"/>
      <c r="T453" s="40"/>
      <c r="U453" s="40"/>
      <c r="V453" s="40"/>
      <c r="W453" s="40"/>
      <c r="X453" s="40" t="s">
        <v>1048</v>
      </c>
      <c r="Y453" s="44">
        <v>46045</v>
      </c>
      <c r="Z453" s="44">
        <v>46079</v>
      </c>
      <c r="AA453" s="44">
        <v>46259</v>
      </c>
      <c r="AB453" s="40">
        <v>180</v>
      </c>
      <c r="AC453" s="45">
        <f t="shared" ref="AC453:AC516" si="35">ROUND((AB453/30),0)</f>
        <v>6</v>
      </c>
      <c r="AD453" s="46">
        <v>36600000</v>
      </c>
      <c r="AE453" s="47">
        <f t="shared" ref="AE453:AE516" si="36">IF(AD453=0,0,((AD453/AC453)))</f>
        <v>6100000</v>
      </c>
      <c r="AF453" s="48" t="s">
        <v>89</v>
      </c>
      <c r="AG453" s="49">
        <v>133</v>
      </c>
      <c r="AH453" s="44">
        <v>46029</v>
      </c>
      <c r="AI453" s="49">
        <v>714</v>
      </c>
      <c r="AJ453" s="44">
        <v>46050</v>
      </c>
      <c r="AK453" s="49" t="s">
        <v>90</v>
      </c>
      <c r="AL453" s="49" t="str">
        <f>IFERROR((VLOOKUP($AK453,[2]T_Datos!$B$3:$D$35,2,FALSE)),"Por favor diligenciar")</f>
        <v>Gestión pública local y gobierno confiable en Rafael Uribe Uribe </v>
      </c>
      <c r="AM453" s="49" t="str">
        <f>IFERROR((VLOOKUP($AK453,[2]T_Datos!$B$3:$D$35,3,FALSE)),"Por favor diligenciar")</f>
        <v>O230117459920242775 </v>
      </c>
      <c r="AN453" s="49"/>
      <c r="AO453" s="49"/>
      <c r="AP453" s="44"/>
      <c r="AQ453" s="49"/>
      <c r="AR453" s="44"/>
      <c r="AS453" s="49"/>
      <c r="AT453" s="50"/>
      <c r="AU453" s="49"/>
      <c r="AV453" s="44"/>
      <c r="AW453" s="49"/>
      <c r="AX453" s="45">
        <f t="shared" ref="AX453:AX516" si="37">ROUND(AY453/30,0)</f>
        <v>6</v>
      </c>
      <c r="AY453" s="45">
        <f t="shared" ref="AY453:AY516" si="38">IF(AB453+AW453=0,0,AW453+AB453)</f>
        <v>180</v>
      </c>
      <c r="AZ453" s="51">
        <f t="shared" ref="AZ453:AZ516" si="39">IF(AD453+AT453=0,0,AD453+AT453)</f>
        <v>36600000</v>
      </c>
      <c r="BA453" s="40" t="s">
        <v>91</v>
      </c>
      <c r="BB453" s="52" t="s">
        <v>794</v>
      </c>
      <c r="BC453" s="49" t="s">
        <v>789</v>
      </c>
      <c r="BD453" s="49" t="s">
        <v>94</v>
      </c>
      <c r="BE453" s="49" t="s">
        <v>95</v>
      </c>
      <c r="BF453" s="40" t="s">
        <v>537</v>
      </c>
      <c r="BG453" s="49"/>
      <c r="BH453" s="49"/>
      <c r="BI453" s="53" t="s">
        <v>1049</v>
      </c>
      <c r="BJ453" s="54">
        <v>46052</v>
      </c>
      <c r="BK453" s="54" t="s">
        <v>416</v>
      </c>
      <c r="BL453" s="54">
        <v>46048</v>
      </c>
      <c r="BM453" s="44">
        <v>46079</v>
      </c>
      <c r="BN453" s="44">
        <v>46259</v>
      </c>
      <c r="BO453" s="55" t="s">
        <v>100</v>
      </c>
      <c r="BP453" s="56" t="s">
        <v>101</v>
      </c>
      <c r="BQ453" s="57">
        <v>20266820001563</v>
      </c>
      <c r="BR453" s="56">
        <v>5</v>
      </c>
    </row>
    <row r="454" spans="1:70" ht="51" customHeight="1" x14ac:dyDescent="0.2">
      <c r="A454">
        <v>450</v>
      </c>
      <c r="B454" s="40" t="s">
        <v>2540</v>
      </c>
      <c r="C454" s="40" t="s">
        <v>1043</v>
      </c>
      <c r="D454" s="41">
        <v>46038</v>
      </c>
      <c r="E454" s="42" t="s">
        <v>1044</v>
      </c>
      <c r="F454" s="49" t="s">
        <v>82</v>
      </c>
      <c r="G454" s="40" t="s">
        <v>83</v>
      </c>
      <c r="H454" s="49" t="s">
        <v>2541</v>
      </c>
      <c r="I454" s="40" t="s">
        <v>1046</v>
      </c>
      <c r="J454" s="40">
        <v>148373</v>
      </c>
      <c r="K454" s="40">
        <v>68349</v>
      </c>
      <c r="L454" s="40" t="s">
        <v>2542</v>
      </c>
      <c r="M454" s="40" t="s">
        <v>87</v>
      </c>
      <c r="N454" s="43">
        <v>80372860</v>
      </c>
      <c r="O454" s="40">
        <v>4</v>
      </c>
      <c r="P454" s="40"/>
      <c r="Q454" s="40"/>
      <c r="R454" s="40"/>
      <c r="S454" s="40"/>
      <c r="T454" s="40"/>
      <c r="U454" s="40"/>
      <c r="V454" s="40"/>
      <c r="W454" s="40"/>
      <c r="X454" s="40" t="s">
        <v>1048</v>
      </c>
      <c r="Y454" s="44">
        <v>46045</v>
      </c>
      <c r="Z454" s="44">
        <v>46056</v>
      </c>
      <c r="AA454" s="44">
        <v>46236</v>
      </c>
      <c r="AB454" s="40">
        <v>180</v>
      </c>
      <c r="AC454" s="45">
        <f t="shared" si="35"/>
        <v>6</v>
      </c>
      <c r="AD454" s="46">
        <v>36600000</v>
      </c>
      <c r="AE454" s="47">
        <f t="shared" si="36"/>
        <v>6100000</v>
      </c>
      <c r="AF454" s="48" t="s">
        <v>89</v>
      </c>
      <c r="AG454" s="49">
        <v>133</v>
      </c>
      <c r="AH454" s="44">
        <v>46029</v>
      </c>
      <c r="AI454" s="49">
        <v>712</v>
      </c>
      <c r="AJ454" s="44">
        <v>46050</v>
      </c>
      <c r="AK454" s="49" t="s">
        <v>90</v>
      </c>
      <c r="AL454" s="49" t="str">
        <f>IFERROR((VLOOKUP($AK454,[2]T_Datos!$B$3:$D$35,2,FALSE)),"Por favor diligenciar")</f>
        <v>Gestión pública local y gobierno confiable en Rafael Uribe Uribe </v>
      </c>
      <c r="AM454" s="49" t="str">
        <f>IFERROR((VLOOKUP($AK454,[2]T_Datos!$B$3:$D$35,3,FALSE)),"Por favor diligenciar")</f>
        <v>O230117459920242775 </v>
      </c>
      <c r="AN454" s="49"/>
      <c r="AO454" s="49"/>
      <c r="AP454" s="44"/>
      <c r="AQ454" s="49"/>
      <c r="AR454" s="44"/>
      <c r="AS454" s="49"/>
      <c r="AT454" s="50"/>
      <c r="AU454" s="49"/>
      <c r="AV454" s="44"/>
      <c r="AW454" s="49"/>
      <c r="AX454" s="45">
        <f t="shared" si="37"/>
        <v>6</v>
      </c>
      <c r="AY454" s="45">
        <f t="shared" si="38"/>
        <v>180</v>
      </c>
      <c r="AZ454" s="51">
        <f t="shared" si="39"/>
        <v>36600000</v>
      </c>
      <c r="BA454" s="40" t="s">
        <v>91</v>
      </c>
      <c r="BB454" s="52" t="s">
        <v>920</v>
      </c>
      <c r="BC454" s="49" t="s">
        <v>789</v>
      </c>
      <c r="BD454" s="49" t="s">
        <v>94</v>
      </c>
      <c r="BE454" s="49" t="s">
        <v>95</v>
      </c>
      <c r="BF454" s="40" t="s">
        <v>537</v>
      </c>
      <c r="BG454" s="49"/>
      <c r="BH454" s="49"/>
      <c r="BI454" s="53" t="s">
        <v>1049</v>
      </c>
      <c r="BJ454" s="54">
        <v>46052</v>
      </c>
      <c r="BK454" s="54" t="s">
        <v>416</v>
      </c>
      <c r="BL454" s="54">
        <v>46049</v>
      </c>
      <c r="BM454" s="44">
        <v>46056</v>
      </c>
      <c r="BN454" s="44">
        <v>46236</v>
      </c>
      <c r="BO454" s="55" t="s">
        <v>100</v>
      </c>
      <c r="BP454" s="56" t="s">
        <v>101</v>
      </c>
      <c r="BQ454" s="57">
        <v>20266820001443</v>
      </c>
      <c r="BR454" s="56">
        <v>5</v>
      </c>
    </row>
    <row r="455" spans="1:70" ht="51" customHeight="1" x14ac:dyDescent="0.2">
      <c r="A455" s="107">
        <v>451</v>
      </c>
      <c r="B455" s="40" t="s">
        <v>2543</v>
      </c>
      <c r="C455" s="40" t="s">
        <v>2544</v>
      </c>
      <c r="D455" s="44">
        <v>46045</v>
      </c>
      <c r="E455" s="59" t="s">
        <v>2545</v>
      </c>
      <c r="F455" s="49" t="s">
        <v>82</v>
      </c>
      <c r="G455" s="40" t="s">
        <v>83</v>
      </c>
      <c r="H455" s="40" t="s">
        <v>2546</v>
      </c>
      <c r="I455" s="40" t="s">
        <v>2547</v>
      </c>
      <c r="J455" s="40">
        <v>145597</v>
      </c>
      <c r="K455" s="40">
        <v>70249</v>
      </c>
      <c r="L455" s="40" t="s">
        <v>2548</v>
      </c>
      <c r="M455" s="40" t="s">
        <v>87</v>
      </c>
      <c r="N455" s="43">
        <v>93238085</v>
      </c>
      <c r="O455" s="40">
        <v>7</v>
      </c>
      <c r="P455" s="40"/>
      <c r="Q455" s="40"/>
      <c r="R455" s="40"/>
      <c r="S455" s="40"/>
      <c r="T455" s="40"/>
      <c r="U455" s="40"/>
      <c r="V455" s="40"/>
      <c r="W455" s="40"/>
      <c r="X455" s="40" t="s">
        <v>2549</v>
      </c>
      <c r="Y455" s="44">
        <v>46048</v>
      </c>
      <c r="Z455" s="44">
        <v>46070</v>
      </c>
      <c r="AA455" s="44">
        <v>46403</v>
      </c>
      <c r="AB455" s="40">
        <v>330</v>
      </c>
      <c r="AC455" s="45">
        <f t="shared" si="35"/>
        <v>11</v>
      </c>
      <c r="AD455" s="46">
        <v>67100000</v>
      </c>
      <c r="AE455" s="47">
        <f t="shared" si="36"/>
        <v>6100000</v>
      </c>
      <c r="AF455" s="48" t="s">
        <v>89</v>
      </c>
      <c r="AG455" s="49">
        <v>815</v>
      </c>
      <c r="AH455" s="44">
        <v>46039</v>
      </c>
      <c r="AI455" s="49">
        <v>1174</v>
      </c>
      <c r="AJ455" s="44">
        <v>46064</v>
      </c>
      <c r="AK455" s="49" t="s">
        <v>90</v>
      </c>
      <c r="AL455" s="49" t="str">
        <f>IFERROR((VLOOKUP($AK455,[2]T_Datos!$B$3:$D$35,2,FALSE)),"Por favor diligenciar")</f>
        <v>Gestión pública local y gobierno confiable en Rafael Uribe Uribe </v>
      </c>
      <c r="AM455" s="49" t="str">
        <f>IFERROR((VLOOKUP($AK455,[2]T_Datos!$B$3:$D$35,3,FALSE)),"Por favor diligenciar")</f>
        <v>O230117459920242775 </v>
      </c>
      <c r="AN455" s="49"/>
      <c r="AO455" s="49"/>
      <c r="AP455" s="44"/>
      <c r="AQ455" s="49"/>
      <c r="AR455" s="44"/>
      <c r="AS455" s="49"/>
      <c r="AT455" s="50"/>
      <c r="AU455" s="49"/>
      <c r="AV455" s="44"/>
      <c r="AW455" s="49"/>
      <c r="AX455" s="45">
        <f t="shared" si="37"/>
        <v>11</v>
      </c>
      <c r="AY455" s="45">
        <f t="shared" si="38"/>
        <v>330</v>
      </c>
      <c r="AZ455" s="51">
        <f t="shared" si="39"/>
        <v>67100000</v>
      </c>
      <c r="BA455" s="40" t="s">
        <v>91</v>
      </c>
      <c r="BB455" s="52" t="s">
        <v>993</v>
      </c>
      <c r="BC455" s="49" t="s">
        <v>391</v>
      </c>
      <c r="BD455" s="49" t="s">
        <v>94</v>
      </c>
      <c r="BE455" s="49" t="s">
        <v>95</v>
      </c>
      <c r="BF455" s="40" t="s">
        <v>1641</v>
      </c>
      <c r="BG455" s="49"/>
      <c r="BH455" s="49"/>
      <c r="BI455" s="53" t="s">
        <v>2550</v>
      </c>
      <c r="BJ455" s="54">
        <v>46055</v>
      </c>
      <c r="BK455" s="54" t="s">
        <v>99</v>
      </c>
      <c r="BL455" s="54">
        <v>46048</v>
      </c>
      <c r="BM455" s="44">
        <v>46070</v>
      </c>
      <c r="BN455" s="44">
        <v>46403</v>
      </c>
      <c r="BO455" s="55" t="s">
        <v>100</v>
      </c>
      <c r="BP455" s="56" t="s">
        <v>158</v>
      </c>
      <c r="BQ455" s="57" t="s">
        <v>155</v>
      </c>
      <c r="BR455" s="56">
        <v>1</v>
      </c>
    </row>
    <row r="456" spans="1:70" ht="51" customHeight="1" x14ac:dyDescent="0.2">
      <c r="A456">
        <v>452</v>
      </c>
      <c r="B456" s="40" t="s">
        <v>2551</v>
      </c>
      <c r="C456" s="40" t="s">
        <v>2552</v>
      </c>
      <c r="D456" s="44">
        <v>46045</v>
      </c>
      <c r="E456" s="59" t="s">
        <v>2553</v>
      </c>
      <c r="F456" s="49" t="s">
        <v>82</v>
      </c>
      <c r="G456" s="40" t="s">
        <v>83</v>
      </c>
      <c r="H456" s="40" t="s">
        <v>2554</v>
      </c>
      <c r="I456" s="40" t="s">
        <v>2555</v>
      </c>
      <c r="J456" s="40">
        <v>145487</v>
      </c>
      <c r="K456" s="40">
        <v>70257</v>
      </c>
      <c r="L456" s="40" t="s">
        <v>2556</v>
      </c>
      <c r="M456" s="40" t="s">
        <v>87</v>
      </c>
      <c r="N456" s="43">
        <v>1112966033</v>
      </c>
      <c r="O456" s="40">
        <v>6</v>
      </c>
      <c r="P456" s="40"/>
      <c r="Q456" s="40"/>
      <c r="R456" s="40"/>
      <c r="S456" s="40"/>
      <c r="T456" s="40"/>
      <c r="U456" s="40"/>
      <c r="V456" s="40"/>
      <c r="W456" s="40"/>
      <c r="X456" s="40" t="s">
        <v>2557</v>
      </c>
      <c r="Y456" s="44">
        <v>46046</v>
      </c>
      <c r="Z456" s="44">
        <v>46065</v>
      </c>
      <c r="AA456" s="44">
        <v>46398</v>
      </c>
      <c r="AB456" s="40">
        <v>330</v>
      </c>
      <c r="AC456" s="45">
        <f t="shared" si="35"/>
        <v>11</v>
      </c>
      <c r="AD456" s="46">
        <v>67100000</v>
      </c>
      <c r="AE456" s="47">
        <f t="shared" si="36"/>
        <v>6100000</v>
      </c>
      <c r="AF456" s="48" t="s">
        <v>89</v>
      </c>
      <c r="AG456" s="49">
        <v>823</v>
      </c>
      <c r="AH456" s="44">
        <v>46041</v>
      </c>
      <c r="AI456" s="49">
        <v>1110</v>
      </c>
      <c r="AJ456" s="44">
        <v>46057</v>
      </c>
      <c r="AK456" s="49" t="s">
        <v>90</v>
      </c>
      <c r="AL456" s="49" t="str">
        <f>IFERROR((VLOOKUP($AK456,[2]T_Datos!$B$3:$D$35,2,FALSE)),"Por favor diligenciar")</f>
        <v>Gestión pública local y gobierno confiable en Rafael Uribe Uribe </v>
      </c>
      <c r="AM456" s="49" t="str">
        <f>IFERROR((VLOOKUP($AK456,[2]T_Datos!$B$3:$D$35,3,FALSE)),"Por favor diligenciar")</f>
        <v>O230117459920242775 </v>
      </c>
      <c r="AN456" s="49"/>
      <c r="AO456" s="49"/>
      <c r="AP456" s="44"/>
      <c r="AQ456" s="49"/>
      <c r="AR456" s="44"/>
      <c r="AS456" s="49"/>
      <c r="AT456" s="50"/>
      <c r="AU456" s="49"/>
      <c r="AV456" s="44"/>
      <c r="AW456" s="49"/>
      <c r="AX456" s="45">
        <f t="shared" si="37"/>
        <v>11</v>
      </c>
      <c r="AY456" s="45">
        <f t="shared" si="38"/>
        <v>330</v>
      </c>
      <c r="AZ456" s="51">
        <f t="shared" si="39"/>
        <v>67100000</v>
      </c>
      <c r="BA456" s="40" t="s">
        <v>91</v>
      </c>
      <c r="BB456" s="52" t="s">
        <v>1900</v>
      </c>
      <c r="BC456" s="49" t="s">
        <v>391</v>
      </c>
      <c r="BD456" s="49" t="s">
        <v>94</v>
      </c>
      <c r="BE456" s="49" t="s">
        <v>95</v>
      </c>
      <c r="BF456" s="40" t="s">
        <v>2558</v>
      </c>
      <c r="BG456" s="49"/>
      <c r="BH456" s="49"/>
      <c r="BI456" s="53" t="s">
        <v>2559</v>
      </c>
      <c r="BJ456" s="54">
        <v>46052</v>
      </c>
      <c r="BK456" s="54" t="s">
        <v>416</v>
      </c>
      <c r="BL456" s="54">
        <v>46048</v>
      </c>
      <c r="BM456" s="44">
        <v>46065</v>
      </c>
      <c r="BN456" s="44">
        <v>46398</v>
      </c>
      <c r="BO456" s="55" t="s">
        <v>100</v>
      </c>
      <c r="BP456" s="56" t="s">
        <v>101</v>
      </c>
      <c r="BQ456" s="57">
        <v>20266820001483</v>
      </c>
      <c r="BR456" s="56">
        <v>5</v>
      </c>
    </row>
    <row r="457" spans="1:70" ht="51" customHeight="1" x14ac:dyDescent="0.2">
      <c r="A457">
        <v>453</v>
      </c>
      <c r="B457" s="40" t="s">
        <v>2560</v>
      </c>
      <c r="C457" s="40" t="s">
        <v>1684</v>
      </c>
      <c r="D457" s="41">
        <v>46041</v>
      </c>
      <c r="E457" s="42" t="s">
        <v>1685</v>
      </c>
      <c r="F457" s="49" t="s">
        <v>82</v>
      </c>
      <c r="G457" s="40" t="s">
        <v>83</v>
      </c>
      <c r="H457" s="49" t="s">
        <v>2561</v>
      </c>
      <c r="I457" s="40" t="s">
        <v>1687</v>
      </c>
      <c r="J457" s="40">
        <v>145990</v>
      </c>
      <c r="K457" s="40">
        <v>68371</v>
      </c>
      <c r="L457" s="40" t="s">
        <v>2562</v>
      </c>
      <c r="M457" s="40" t="s">
        <v>87</v>
      </c>
      <c r="N457" s="43">
        <v>38566588</v>
      </c>
      <c r="O457" s="40">
        <v>6</v>
      </c>
      <c r="P457" s="40"/>
      <c r="Q457" s="40"/>
      <c r="R457" s="40"/>
      <c r="S457" s="40"/>
      <c r="T457" s="40"/>
      <c r="U457" s="40"/>
      <c r="V457" s="40"/>
      <c r="W457" s="40"/>
      <c r="X457" s="40" t="s">
        <v>1689</v>
      </c>
      <c r="Y457" s="44">
        <v>46045</v>
      </c>
      <c r="Z457" s="44">
        <v>46057</v>
      </c>
      <c r="AA457" s="44">
        <v>46237</v>
      </c>
      <c r="AB457" s="40">
        <v>180</v>
      </c>
      <c r="AC457" s="45">
        <f t="shared" si="35"/>
        <v>6</v>
      </c>
      <c r="AD457" s="46">
        <v>39000000</v>
      </c>
      <c r="AE457" s="47">
        <f t="shared" si="36"/>
        <v>6500000</v>
      </c>
      <c r="AF457" s="48" t="s">
        <v>89</v>
      </c>
      <c r="AG457" s="49">
        <v>173</v>
      </c>
      <c r="AH457" s="44">
        <v>46030</v>
      </c>
      <c r="AI457" s="49">
        <v>330</v>
      </c>
      <c r="AJ457" s="44">
        <v>46049</v>
      </c>
      <c r="AK457" s="49" t="s">
        <v>1529</v>
      </c>
      <c r="AL457" s="49" t="str">
        <f>IFERROR((VLOOKUP($AK457,[2]T_Datos!$B$3:$D$35,2,FALSE)),"Por favor diligenciar")</f>
        <v>Rafael Uribe Uribe deportiva, recreativa y con bienestar </v>
      </c>
      <c r="AM457" s="49" t="str">
        <f>IFERROR((VLOOKUP($AK457,[2]T_Datos!$B$3:$D$35,3,FALSE)),"Por favor diligenciar")</f>
        <v>O230117459920242795 </v>
      </c>
      <c r="AN457" s="49"/>
      <c r="AO457" s="49"/>
      <c r="AP457" s="44"/>
      <c r="AQ457" s="49"/>
      <c r="AR457" s="44"/>
      <c r="AS457" s="49"/>
      <c r="AT457" s="50"/>
      <c r="AU457" s="49"/>
      <c r="AV457" s="44"/>
      <c r="AW457" s="49"/>
      <c r="AX457" s="45">
        <f t="shared" si="37"/>
        <v>6</v>
      </c>
      <c r="AY457" s="45">
        <f t="shared" si="38"/>
        <v>180</v>
      </c>
      <c r="AZ457" s="51">
        <f t="shared" si="39"/>
        <v>39000000</v>
      </c>
      <c r="BA457" s="40" t="s">
        <v>91</v>
      </c>
      <c r="BB457" s="52" t="s">
        <v>1690</v>
      </c>
      <c r="BC457" s="49" t="s">
        <v>1691</v>
      </c>
      <c r="BD457" s="49" t="s">
        <v>94</v>
      </c>
      <c r="BE457" s="49" t="s">
        <v>95</v>
      </c>
      <c r="BF457" s="40" t="s">
        <v>1692</v>
      </c>
      <c r="BG457" s="49"/>
      <c r="BH457" s="49"/>
      <c r="BI457" s="53" t="s">
        <v>1693</v>
      </c>
      <c r="BJ457" s="54">
        <v>46050</v>
      </c>
      <c r="BK457" s="54" t="s">
        <v>416</v>
      </c>
      <c r="BL457" s="54">
        <v>46046</v>
      </c>
      <c r="BM457" s="44">
        <v>46057</v>
      </c>
      <c r="BN457" s="44">
        <v>46237</v>
      </c>
      <c r="BO457" s="55" t="s">
        <v>100</v>
      </c>
      <c r="BP457" s="56" t="s">
        <v>101</v>
      </c>
      <c r="BQ457" s="57">
        <v>20266820001093</v>
      </c>
      <c r="BR457" s="56">
        <v>5</v>
      </c>
    </row>
    <row r="458" spans="1:70" ht="51" customHeight="1" x14ac:dyDescent="0.2">
      <c r="A458" s="107">
        <v>454</v>
      </c>
      <c r="B458" s="40" t="s">
        <v>2563</v>
      </c>
      <c r="C458" s="40" t="s">
        <v>1186</v>
      </c>
      <c r="D458" s="44">
        <v>46039</v>
      </c>
      <c r="E458" s="59" t="s">
        <v>1187</v>
      </c>
      <c r="F458" s="49" t="s">
        <v>82</v>
      </c>
      <c r="G458" s="40" t="s">
        <v>83</v>
      </c>
      <c r="H458" s="49" t="s">
        <v>2564</v>
      </c>
      <c r="I458" s="40" t="s">
        <v>1189</v>
      </c>
      <c r="J458" s="40">
        <v>145918</v>
      </c>
      <c r="K458" s="40">
        <v>65286</v>
      </c>
      <c r="L458" s="40" t="s">
        <v>2565</v>
      </c>
      <c r="M458" s="40" t="s">
        <v>87</v>
      </c>
      <c r="N458" s="43">
        <v>1014180818</v>
      </c>
      <c r="O458" s="40">
        <v>0</v>
      </c>
      <c r="P458" s="40"/>
      <c r="Q458" s="40"/>
      <c r="R458" s="40"/>
      <c r="S458" s="40"/>
      <c r="T458" s="40"/>
      <c r="U458" s="40"/>
      <c r="V458" s="40"/>
      <c r="W458" s="40"/>
      <c r="X458" s="40" t="s">
        <v>1191</v>
      </c>
      <c r="Y458" s="44">
        <v>46046</v>
      </c>
      <c r="Z458" s="44">
        <v>46056</v>
      </c>
      <c r="AA458" s="44">
        <v>46389</v>
      </c>
      <c r="AB458" s="40">
        <v>330</v>
      </c>
      <c r="AC458" s="45">
        <f t="shared" si="35"/>
        <v>11</v>
      </c>
      <c r="AD458" s="46">
        <v>69300000</v>
      </c>
      <c r="AE458" s="47">
        <f t="shared" si="36"/>
        <v>6300000</v>
      </c>
      <c r="AF458" s="48" t="s">
        <v>89</v>
      </c>
      <c r="AG458" s="49">
        <v>27</v>
      </c>
      <c r="AH458" s="44">
        <v>46027</v>
      </c>
      <c r="AI458" s="49">
        <v>298</v>
      </c>
      <c r="AJ458" s="44">
        <v>46049</v>
      </c>
      <c r="AK458" s="49" t="s">
        <v>90</v>
      </c>
      <c r="AL458" s="49" t="str">
        <f>IFERROR((VLOOKUP($AK458,[2]T_Datos!$B$3:$D$35,2,FALSE)),"Por favor diligenciar")</f>
        <v>Gestión pública local y gobierno confiable en Rafael Uribe Uribe </v>
      </c>
      <c r="AM458" s="49" t="str">
        <f>IFERROR((VLOOKUP($AK458,[2]T_Datos!$B$3:$D$35,3,FALSE)),"Por favor diligenciar")</f>
        <v>O230117459920242775 </v>
      </c>
      <c r="AN458" s="49"/>
      <c r="AO458" s="49"/>
      <c r="AP458" s="44"/>
      <c r="AQ458" s="49"/>
      <c r="AR458" s="44"/>
      <c r="AS458" s="49"/>
      <c r="AT458" s="50"/>
      <c r="AU458" s="49"/>
      <c r="AV458" s="44"/>
      <c r="AW458" s="49"/>
      <c r="AX458" s="45">
        <f t="shared" si="37"/>
        <v>11</v>
      </c>
      <c r="AY458" s="45">
        <f t="shared" si="38"/>
        <v>330</v>
      </c>
      <c r="AZ458" s="51">
        <f t="shared" si="39"/>
        <v>69300000</v>
      </c>
      <c r="BA458" s="40" t="s">
        <v>91</v>
      </c>
      <c r="BB458" s="52" t="s">
        <v>1192</v>
      </c>
      <c r="BC458" s="49" t="s">
        <v>1193</v>
      </c>
      <c r="BD458" s="49" t="s">
        <v>94</v>
      </c>
      <c r="BE458" s="49" t="s">
        <v>95</v>
      </c>
      <c r="BF458" s="40" t="s">
        <v>1183</v>
      </c>
      <c r="BG458" s="49"/>
      <c r="BH458" s="49"/>
      <c r="BI458" s="53" t="s">
        <v>1194</v>
      </c>
      <c r="BJ458" s="54">
        <v>46056</v>
      </c>
      <c r="BK458" s="54" t="s">
        <v>99</v>
      </c>
      <c r="BL458" s="54">
        <v>46050</v>
      </c>
      <c r="BM458" s="44">
        <v>46056</v>
      </c>
      <c r="BN458" s="44">
        <v>46389</v>
      </c>
      <c r="BO458" s="55" t="s">
        <v>100</v>
      </c>
      <c r="BP458" s="56" t="s">
        <v>101</v>
      </c>
      <c r="BQ458" s="57">
        <v>20266820001233</v>
      </c>
      <c r="BR458" s="56">
        <v>1</v>
      </c>
    </row>
    <row r="459" spans="1:70" ht="51" customHeight="1" x14ac:dyDescent="0.2">
      <c r="A459">
        <v>455</v>
      </c>
      <c r="B459" s="40" t="s">
        <v>2566</v>
      </c>
      <c r="C459" s="40" t="s">
        <v>2567</v>
      </c>
      <c r="D459" s="44">
        <v>46045</v>
      </c>
      <c r="E459" s="59" t="s">
        <v>2568</v>
      </c>
      <c r="F459" s="49" t="s">
        <v>82</v>
      </c>
      <c r="G459" s="40" t="s">
        <v>83</v>
      </c>
      <c r="H459" s="40" t="s">
        <v>2569</v>
      </c>
      <c r="I459" s="40" t="s">
        <v>2570</v>
      </c>
      <c r="J459" s="40">
        <v>145917</v>
      </c>
      <c r="K459" s="40">
        <v>6282</v>
      </c>
      <c r="L459" s="40" t="s">
        <v>2571</v>
      </c>
      <c r="M459" s="40" t="s">
        <v>87</v>
      </c>
      <c r="N459" s="43">
        <v>1010192896</v>
      </c>
      <c r="O459" s="40">
        <v>2</v>
      </c>
      <c r="P459" s="40"/>
      <c r="Q459" s="40"/>
      <c r="R459" s="40"/>
      <c r="S459" s="40"/>
      <c r="T459" s="40"/>
      <c r="U459" s="40"/>
      <c r="V459" s="40"/>
      <c r="W459" s="40"/>
      <c r="X459" s="40" t="s">
        <v>2153</v>
      </c>
      <c r="Y459" s="44">
        <v>46046</v>
      </c>
      <c r="Z459" s="44">
        <v>46049</v>
      </c>
      <c r="AA459" s="44">
        <v>46382</v>
      </c>
      <c r="AB459" s="40">
        <v>330</v>
      </c>
      <c r="AC459" s="45">
        <f t="shared" si="35"/>
        <v>11</v>
      </c>
      <c r="AD459" s="46">
        <v>34100000</v>
      </c>
      <c r="AE459" s="47">
        <f t="shared" si="36"/>
        <v>3100000</v>
      </c>
      <c r="AF459" s="48" t="s">
        <v>89</v>
      </c>
      <c r="AG459" s="49">
        <v>6</v>
      </c>
      <c r="AH459" s="44">
        <v>46027</v>
      </c>
      <c r="AI459" s="49">
        <v>316</v>
      </c>
      <c r="AJ459" s="44">
        <v>46049</v>
      </c>
      <c r="AK459" s="49" t="s">
        <v>90</v>
      </c>
      <c r="AL459" s="49" t="str">
        <f>IFERROR((VLOOKUP($AK459,[2]T_Datos!$B$3:$D$35,2,FALSE)),"Por favor diligenciar")</f>
        <v>Gestión pública local y gobierno confiable en Rafael Uribe Uribe </v>
      </c>
      <c r="AM459" s="49" t="str">
        <f>IFERROR((VLOOKUP($AK459,[2]T_Datos!$B$3:$D$35,3,FALSE)),"Por favor diligenciar")</f>
        <v>O230117459920242775 </v>
      </c>
      <c r="AN459" s="49"/>
      <c r="AO459" s="49"/>
      <c r="AP459" s="44"/>
      <c r="AQ459" s="49"/>
      <c r="AR459" s="44"/>
      <c r="AS459" s="49"/>
      <c r="AT459" s="50"/>
      <c r="AU459" s="49"/>
      <c r="AV459" s="44"/>
      <c r="AW459" s="49"/>
      <c r="AX459" s="45">
        <f t="shared" si="37"/>
        <v>11</v>
      </c>
      <c r="AY459" s="45">
        <f t="shared" si="38"/>
        <v>330</v>
      </c>
      <c r="AZ459" s="51">
        <f t="shared" si="39"/>
        <v>34100000</v>
      </c>
      <c r="BA459" s="40" t="s">
        <v>129</v>
      </c>
      <c r="BB459" s="52" t="s">
        <v>447</v>
      </c>
      <c r="BC459" s="49" t="s">
        <v>1772</v>
      </c>
      <c r="BD459" s="49" t="s">
        <v>94</v>
      </c>
      <c r="BE459" s="49" t="s">
        <v>95</v>
      </c>
      <c r="BF459" s="40" t="s">
        <v>1183</v>
      </c>
      <c r="BG459" s="49"/>
      <c r="BH459" s="49"/>
      <c r="BI459" s="53" t="s">
        <v>2572</v>
      </c>
      <c r="BJ459" s="54">
        <v>46048</v>
      </c>
      <c r="BK459" s="54" t="s">
        <v>500</v>
      </c>
      <c r="BL459" s="54">
        <v>46048</v>
      </c>
      <c r="BM459" s="44">
        <v>46049</v>
      </c>
      <c r="BN459" s="44">
        <v>46382</v>
      </c>
      <c r="BO459" s="55" t="s">
        <v>362</v>
      </c>
      <c r="BP459" s="56" t="s">
        <v>101</v>
      </c>
      <c r="BQ459" s="57">
        <v>20266820001183</v>
      </c>
      <c r="BR459" s="56">
        <v>4</v>
      </c>
    </row>
    <row r="460" spans="1:70" ht="51" customHeight="1" x14ac:dyDescent="0.2">
      <c r="A460">
        <v>456</v>
      </c>
      <c r="B460" s="40" t="s">
        <v>2573</v>
      </c>
      <c r="C460" s="40" t="s">
        <v>1176</v>
      </c>
      <c r="D460" s="44">
        <v>46039</v>
      </c>
      <c r="E460" s="59" t="s">
        <v>1177</v>
      </c>
      <c r="F460" s="49" t="s">
        <v>82</v>
      </c>
      <c r="G460" s="40" t="s">
        <v>83</v>
      </c>
      <c r="H460" s="49" t="s">
        <v>2574</v>
      </c>
      <c r="I460" s="40" t="s">
        <v>1179</v>
      </c>
      <c r="J460" s="40">
        <v>145910</v>
      </c>
      <c r="K460" s="40">
        <v>65284</v>
      </c>
      <c r="L460" s="40" t="s">
        <v>2575</v>
      </c>
      <c r="M460" s="40" t="s">
        <v>87</v>
      </c>
      <c r="N460" s="43">
        <v>79303323</v>
      </c>
      <c r="O460" s="40">
        <v>2</v>
      </c>
      <c r="P460" s="40"/>
      <c r="Q460" s="40"/>
      <c r="R460" s="40"/>
      <c r="S460" s="40"/>
      <c r="T460" s="40"/>
      <c r="U460" s="40"/>
      <c r="V460" s="40"/>
      <c r="W460" s="40"/>
      <c r="X460" s="40" t="s">
        <v>1181</v>
      </c>
      <c r="Y460" s="44">
        <v>46045</v>
      </c>
      <c r="Z460" s="44">
        <v>46056</v>
      </c>
      <c r="AA460" s="44">
        <v>46297</v>
      </c>
      <c r="AB460" s="40">
        <v>240</v>
      </c>
      <c r="AC460" s="45">
        <f t="shared" si="35"/>
        <v>8</v>
      </c>
      <c r="AD460" s="46">
        <v>23808000</v>
      </c>
      <c r="AE460" s="47">
        <f t="shared" si="36"/>
        <v>2976000</v>
      </c>
      <c r="AF460" s="48" t="s">
        <v>89</v>
      </c>
      <c r="AG460" s="49">
        <v>156</v>
      </c>
      <c r="AH460" s="44">
        <v>46030</v>
      </c>
      <c r="AI460" s="49">
        <v>832</v>
      </c>
      <c r="AJ460" s="44">
        <v>46055</v>
      </c>
      <c r="AK460" s="49" t="s">
        <v>90</v>
      </c>
      <c r="AL460" s="49" t="str">
        <f>IFERROR((VLOOKUP($AK460,[2]T_Datos!$B$3:$D$35,2,FALSE)),"Por favor diligenciar")</f>
        <v>Gestión pública local y gobierno confiable en Rafael Uribe Uribe </v>
      </c>
      <c r="AM460" s="49" t="str">
        <f>IFERROR((VLOOKUP($AK460,[2]T_Datos!$B$3:$D$35,3,FALSE)),"Por favor diligenciar")</f>
        <v>O230117459920242775 </v>
      </c>
      <c r="AN460" s="49"/>
      <c r="AO460" s="49"/>
      <c r="AP460" s="44"/>
      <c r="AQ460" s="49"/>
      <c r="AR460" s="44"/>
      <c r="AS460" s="49"/>
      <c r="AT460" s="50"/>
      <c r="AU460" s="49"/>
      <c r="AV460" s="44"/>
      <c r="AW460" s="49"/>
      <c r="AX460" s="45">
        <f t="shared" si="37"/>
        <v>8</v>
      </c>
      <c r="AY460" s="45">
        <f t="shared" si="38"/>
        <v>240</v>
      </c>
      <c r="AZ460" s="51">
        <f t="shared" si="39"/>
        <v>23808000</v>
      </c>
      <c r="BA460" s="40" t="s">
        <v>129</v>
      </c>
      <c r="BB460" s="52" t="s">
        <v>143</v>
      </c>
      <c r="BC460" s="49" t="s">
        <v>1182</v>
      </c>
      <c r="BD460" s="49" t="s">
        <v>94</v>
      </c>
      <c r="BE460" s="49" t="s">
        <v>95</v>
      </c>
      <c r="BF460" s="40" t="s">
        <v>1183</v>
      </c>
      <c r="BG460" s="49"/>
      <c r="BH460" s="49"/>
      <c r="BI460" s="53" t="s">
        <v>1184</v>
      </c>
      <c r="BJ460" s="54">
        <v>46048</v>
      </c>
      <c r="BK460" s="54" t="s">
        <v>500</v>
      </c>
      <c r="BL460" s="54">
        <v>46047</v>
      </c>
      <c r="BM460" s="44">
        <v>46056</v>
      </c>
      <c r="BN460" s="44">
        <v>46297</v>
      </c>
      <c r="BO460" s="55" t="s">
        <v>362</v>
      </c>
      <c r="BP460" s="56" t="s">
        <v>101</v>
      </c>
      <c r="BQ460" s="57">
        <v>20266820001113</v>
      </c>
      <c r="BR460" s="56">
        <v>4</v>
      </c>
    </row>
    <row r="461" spans="1:70" ht="51" customHeight="1" x14ac:dyDescent="0.2">
      <c r="A461" s="107">
        <v>457</v>
      </c>
      <c r="B461" s="40" t="s">
        <v>2576</v>
      </c>
      <c r="C461" s="40" t="s">
        <v>1796</v>
      </c>
      <c r="D461" s="41">
        <v>46041</v>
      </c>
      <c r="E461" s="42" t="s">
        <v>1797</v>
      </c>
      <c r="F461" s="49" t="s">
        <v>82</v>
      </c>
      <c r="G461" s="40" t="s">
        <v>83</v>
      </c>
      <c r="H461" s="49" t="s">
        <v>2577</v>
      </c>
      <c r="I461" s="40" t="s">
        <v>1799</v>
      </c>
      <c r="J461" s="40">
        <v>145991</v>
      </c>
      <c r="K461" s="40">
        <v>68370</v>
      </c>
      <c r="L461" s="40" t="s">
        <v>2578</v>
      </c>
      <c r="M461" s="40" t="s">
        <v>87</v>
      </c>
      <c r="N461" s="43">
        <v>1010193093</v>
      </c>
      <c r="O461" s="40">
        <v>1</v>
      </c>
      <c r="P461" s="40"/>
      <c r="Q461" s="40"/>
      <c r="R461" s="40"/>
      <c r="S461" s="40"/>
      <c r="T461" s="40"/>
      <c r="U461" s="40"/>
      <c r="V461" s="40"/>
      <c r="W461" s="40"/>
      <c r="X461" s="40" t="s">
        <v>1801</v>
      </c>
      <c r="Y461" s="44">
        <v>46046</v>
      </c>
      <c r="Z461" s="44">
        <v>46070</v>
      </c>
      <c r="AA461" s="44">
        <v>46250</v>
      </c>
      <c r="AB461" s="49">
        <v>180</v>
      </c>
      <c r="AC461" s="45">
        <f t="shared" si="35"/>
        <v>6</v>
      </c>
      <c r="AD461" s="46">
        <v>18600000</v>
      </c>
      <c r="AE461" s="47">
        <f t="shared" si="36"/>
        <v>3100000</v>
      </c>
      <c r="AF461" s="48" t="s">
        <v>89</v>
      </c>
      <c r="AG461" s="49">
        <v>174</v>
      </c>
      <c r="AH461" s="44">
        <v>46030</v>
      </c>
      <c r="AI461" s="49">
        <v>1303</v>
      </c>
      <c r="AJ461" s="44">
        <v>46069</v>
      </c>
      <c r="AK461" s="49" t="s">
        <v>1529</v>
      </c>
      <c r="AL461" s="49" t="str">
        <f>IFERROR((VLOOKUP($AK461,[2]T_Datos!$B$3:$D$35,2,FALSE)),"Por favor diligenciar")</f>
        <v>Rafael Uribe Uribe deportiva, recreativa y con bienestar </v>
      </c>
      <c r="AM461" s="49" t="str">
        <f>IFERROR((VLOOKUP($AK461,[2]T_Datos!$B$3:$D$35,3,FALSE)),"Por favor diligenciar")</f>
        <v>O230117459920242795 </v>
      </c>
      <c r="AN461" s="49"/>
      <c r="AO461" s="49"/>
      <c r="AP461" s="44"/>
      <c r="AQ461" s="49"/>
      <c r="AR461" s="44"/>
      <c r="AS461" s="49"/>
      <c r="AT461" s="50"/>
      <c r="AU461" s="49"/>
      <c r="AV461" s="44"/>
      <c r="AW461" s="49"/>
      <c r="AX461" s="45">
        <f t="shared" si="37"/>
        <v>6</v>
      </c>
      <c r="AY461" s="45">
        <f t="shared" si="38"/>
        <v>180</v>
      </c>
      <c r="AZ461" s="51">
        <f t="shared" si="39"/>
        <v>18600000</v>
      </c>
      <c r="BA461" s="40" t="s">
        <v>129</v>
      </c>
      <c r="BB461" s="52" t="s">
        <v>1690</v>
      </c>
      <c r="BC461" s="49" t="s">
        <v>1802</v>
      </c>
      <c r="BD461" s="49" t="s">
        <v>94</v>
      </c>
      <c r="BE461" s="49" t="s">
        <v>95</v>
      </c>
      <c r="BF461" s="40" t="s">
        <v>1692</v>
      </c>
      <c r="BG461" s="49"/>
      <c r="BH461" s="49"/>
      <c r="BI461" s="53" t="s">
        <v>1803</v>
      </c>
      <c r="BJ461" s="54">
        <v>46051</v>
      </c>
      <c r="BK461" s="54" t="s">
        <v>416</v>
      </c>
      <c r="BL461" s="54">
        <v>46049</v>
      </c>
      <c r="BM461" s="44">
        <v>46070</v>
      </c>
      <c r="BN461" s="44">
        <v>46250</v>
      </c>
      <c r="BO461" s="55" t="s">
        <v>131</v>
      </c>
      <c r="BP461" s="56" t="s">
        <v>101</v>
      </c>
      <c r="BQ461" s="57">
        <v>20266820001093</v>
      </c>
      <c r="BR461" s="56">
        <v>5</v>
      </c>
    </row>
    <row r="462" spans="1:70" ht="51" customHeight="1" x14ac:dyDescent="0.2">
      <c r="A462">
        <v>458</v>
      </c>
      <c r="B462" s="40" t="s">
        <v>2579</v>
      </c>
      <c r="C462" s="40" t="s">
        <v>2580</v>
      </c>
      <c r="D462" s="44">
        <v>46045</v>
      </c>
      <c r="E462" s="59" t="s">
        <v>2581</v>
      </c>
      <c r="F462" s="49" t="s">
        <v>82</v>
      </c>
      <c r="G462" s="40" t="s">
        <v>83</v>
      </c>
      <c r="H462" s="40" t="s">
        <v>2582</v>
      </c>
      <c r="I462" s="40" t="s">
        <v>2583</v>
      </c>
      <c r="J462" s="40">
        <v>145919</v>
      </c>
      <c r="K462" s="40">
        <v>65285</v>
      </c>
      <c r="L462" s="40" t="s">
        <v>2584</v>
      </c>
      <c r="M462" s="40" t="s">
        <v>87</v>
      </c>
      <c r="N462" s="43">
        <v>53032059</v>
      </c>
      <c r="O462" s="40">
        <v>4</v>
      </c>
      <c r="P462" s="40"/>
      <c r="Q462" s="40"/>
      <c r="R462" s="40"/>
      <c r="S462" s="40"/>
      <c r="T462" s="40"/>
      <c r="U462" s="40"/>
      <c r="V462" s="40"/>
      <c r="W462" s="40"/>
      <c r="X462" s="40" t="s">
        <v>2585</v>
      </c>
      <c r="Y462" s="44">
        <v>46046</v>
      </c>
      <c r="Z462" s="44">
        <v>46064</v>
      </c>
      <c r="AA462" s="44">
        <v>46305</v>
      </c>
      <c r="AB462" s="40">
        <v>240</v>
      </c>
      <c r="AC462" s="45">
        <f t="shared" si="35"/>
        <v>8</v>
      </c>
      <c r="AD462" s="46">
        <v>50400000</v>
      </c>
      <c r="AE462" s="47">
        <f t="shared" si="36"/>
        <v>6300000</v>
      </c>
      <c r="AF462" s="48" t="s">
        <v>89</v>
      </c>
      <c r="AG462" s="49">
        <v>29</v>
      </c>
      <c r="AH462" s="44">
        <v>46027</v>
      </c>
      <c r="AI462" s="49">
        <v>302</v>
      </c>
      <c r="AJ462" s="44">
        <v>46049</v>
      </c>
      <c r="AK462" s="49" t="s">
        <v>90</v>
      </c>
      <c r="AL462" s="49" t="str">
        <f>IFERROR((VLOOKUP($AK462,[2]T_Datos!$B$3:$D$35,2,FALSE)),"Por favor diligenciar")</f>
        <v>Gestión pública local y gobierno confiable en Rafael Uribe Uribe </v>
      </c>
      <c r="AM462" s="49" t="str">
        <f>IFERROR((VLOOKUP($AK462,[2]T_Datos!$B$3:$D$35,3,FALSE)),"Por favor diligenciar")</f>
        <v>O230117459920242775 </v>
      </c>
      <c r="AN462" s="49"/>
      <c r="AO462" s="49"/>
      <c r="AP462" s="44"/>
      <c r="AQ462" s="49"/>
      <c r="AR462" s="44"/>
      <c r="AS462" s="49"/>
      <c r="AT462" s="50"/>
      <c r="AU462" s="49"/>
      <c r="AV462" s="44"/>
      <c r="AW462" s="49"/>
      <c r="AX462" s="45">
        <f t="shared" si="37"/>
        <v>8</v>
      </c>
      <c r="AY462" s="45">
        <f t="shared" si="38"/>
        <v>240</v>
      </c>
      <c r="AZ462" s="51">
        <f t="shared" si="39"/>
        <v>50400000</v>
      </c>
      <c r="BA462" s="40" t="s">
        <v>91</v>
      </c>
      <c r="BB462" s="52" t="s">
        <v>1192</v>
      </c>
      <c r="BC462" s="49" t="s">
        <v>2586</v>
      </c>
      <c r="BD462" s="49" t="s">
        <v>94</v>
      </c>
      <c r="BE462" s="49" t="s">
        <v>95</v>
      </c>
      <c r="BF462" s="40" t="s">
        <v>1183</v>
      </c>
      <c r="BG462" s="49"/>
      <c r="BH462" s="49"/>
      <c r="BI462" s="53" t="s">
        <v>2587</v>
      </c>
      <c r="BJ462" s="54">
        <v>46064</v>
      </c>
      <c r="BK462" s="54" t="s">
        <v>99</v>
      </c>
      <c r="BL462" s="54">
        <v>46052</v>
      </c>
      <c r="BM462" s="44">
        <v>46064</v>
      </c>
      <c r="BN462" s="44">
        <v>46305</v>
      </c>
      <c r="BO462" s="55" t="s">
        <v>100</v>
      </c>
      <c r="BP462" s="56" t="s">
        <v>101</v>
      </c>
      <c r="BQ462" s="57">
        <v>20266820001233</v>
      </c>
      <c r="BR462" s="56">
        <v>1</v>
      </c>
    </row>
    <row r="463" spans="1:70" ht="51" customHeight="1" x14ac:dyDescent="0.2">
      <c r="A463">
        <v>459</v>
      </c>
      <c r="B463" s="40" t="s">
        <v>2588</v>
      </c>
      <c r="C463" s="40" t="s">
        <v>2580</v>
      </c>
      <c r="D463" s="44">
        <v>46045</v>
      </c>
      <c r="E463" s="59" t="s">
        <v>2581</v>
      </c>
      <c r="F463" s="49" t="s">
        <v>82</v>
      </c>
      <c r="G463" s="40" t="s">
        <v>83</v>
      </c>
      <c r="H463" s="40" t="s">
        <v>2589</v>
      </c>
      <c r="I463" s="40" t="s">
        <v>2583</v>
      </c>
      <c r="J463" s="40">
        <v>145919</v>
      </c>
      <c r="K463" s="40">
        <v>65285</v>
      </c>
      <c r="L463" s="40" t="s">
        <v>2590</v>
      </c>
      <c r="M463" s="40" t="s">
        <v>87</v>
      </c>
      <c r="N463" s="43">
        <v>53115212</v>
      </c>
      <c r="O463" s="40">
        <v>2</v>
      </c>
      <c r="P463" s="40"/>
      <c r="Q463" s="40"/>
      <c r="R463" s="40"/>
      <c r="S463" s="40"/>
      <c r="T463" s="40"/>
      <c r="U463" s="40"/>
      <c r="V463" s="40"/>
      <c r="W463" s="40"/>
      <c r="X463" s="40" t="s">
        <v>2585</v>
      </c>
      <c r="Y463" s="44">
        <v>46046</v>
      </c>
      <c r="Z463" s="44">
        <v>46051</v>
      </c>
      <c r="AA463" s="44">
        <v>46293</v>
      </c>
      <c r="AB463" s="40">
        <v>240</v>
      </c>
      <c r="AC463" s="45">
        <f t="shared" si="35"/>
        <v>8</v>
      </c>
      <c r="AD463" s="46">
        <v>50400000</v>
      </c>
      <c r="AE463" s="47">
        <f t="shared" si="36"/>
        <v>6300000</v>
      </c>
      <c r="AF463" s="48" t="s">
        <v>89</v>
      </c>
      <c r="AG463" s="49">
        <v>29</v>
      </c>
      <c r="AH463" s="44">
        <v>46027</v>
      </c>
      <c r="AI463" s="49">
        <v>300</v>
      </c>
      <c r="AJ463" s="44">
        <v>46049</v>
      </c>
      <c r="AK463" s="49" t="s">
        <v>90</v>
      </c>
      <c r="AL463" s="49" t="str">
        <f>IFERROR((VLOOKUP($AK463,[2]T_Datos!$B$3:$D$35,2,FALSE)),"Por favor diligenciar")</f>
        <v>Gestión pública local y gobierno confiable en Rafael Uribe Uribe </v>
      </c>
      <c r="AM463" s="49" t="str">
        <f>IFERROR((VLOOKUP($AK463,[2]T_Datos!$B$3:$D$35,3,FALSE)),"Por favor diligenciar")</f>
        <v>O230117459920242775 </v>
      </c>
      <c r="AN463" s="49"/>
      <c r="AO463" s="49"/>
      <c r="AP463" s="44"/>
      <c r="AQ463" s="49"/>
      <c r="AR463" s="44"/>
      <c r="AS463" s="49"/>
      <c r="AT463" s="50"/>
      <c r="AU463" s="49"/>
      <c r="AV463" s="44"/>
      <c r="AW463" s="49"/>
      <c r="AX463" s="45">
        <f t="shared" si="37"/>
        <v>8</v>
      </c>
      <c r="AY463" s="45">
        <f t="shared" si="38"/>
        <v>240</v>
      </c>
      <c r="AZ463" s="51">
        <f t="shared" si="39"/>
        <v>50400000</v>
      </c>
      <c r="BA463" s="40" t="s">
        <v>91</v>
      </c>
      <c r="BB463" s="52" t="s">
        <v>1192</v>
      </c>
      <c r="BC463" s="49" t="s">
        <v>2586</v>
      </c>
      <c r="BD463" s="49" t="s">
        <v>94</v>
      </c>
      <c r="BE463" s="49" t="s">
        <v>95</v>
      </c>
      <c r="BF463" s="40" t="s">
        <v>1183</v>
      </c>
      <c r="BG463" s="49"/>
      <c r="BH463" s="49"/>
      <c r="BI463" s="53" t="s">
        <v>2587</v>
      </c>
      <c r="BJ463" s="54">
        <v>46050</v>
      </c>
      <c r="BK463" s="54" t="s">
        <v>99</v>
      </c>
      <c r="BL463" s="54">
        <v>46048</v>
      </c>
      <c r="BM463" s="44">
        <v>46051</v>
      </c>
      <c r="BN463" s="44">
        <v>46293</v>
      </c>
      <c r="BO463" s="55" t="s">
        <v>100</v>
      </c>
      <c r="BP463" s="56" t="s">
        <v>101</v>
      </c>
      <c r="BQ463" s="57">
        <v>20266820001233</v>
      </c>
      <c r="BR463" s="56">
        <v>1</v>
      </c>
    </row>
    <row r="464" spans="1:70" ht="51" customHeight="1" x14ac:dyDescent="0.2">
      <c r="A464" s="107">
        <v>460</v>
      </c>
      <c r="B464" s="40" t="s">
        <v>2591</v>
      </c>
      <c r="C464" s="40" t="s">
        <v>1816</v>
      </c>
      <c r="D464" s="44">
        <v>46042</v>
      </c>
      <c r="E464" s="59" t="s">
        <v>1817</v>
      </c>
      <c r="F464" s="49" t="s">
        <v>82</v>
      </c>
      <c r="G464" s="40" t="s">
        <v>83</v>
      </c>
      <c r="H464" s="40" t="s">
        <v>2592</v>
      </c>
      <c r="I464" s="40" t="s">
        <v>1819</v>
      </c>
      <c r="J464" s="40">
        <v>145908</v>
      </c>
      <c r="K464" s="40">
        <v>65290</v>
      </c>
      <c r="L464" s="40" t="s">
        <v>2593</v>
      </c>
      <c r="M464" s="40" t="s">
        <v>87</v>
      </c>
      <c r="N464" s="43">
        <v>39660848</v>
      </c>
      <c r="O464" s="40">
        <v>1</v>
      </c>
      <c r="P464" s="40"/>
      <c r="Q464" s="40"/>
      <c r="R464" s="40"/>
      <c r="S464" s="40"/>
      <c r="T464" s="40"/>
      <c r="U464" s="40"/>
      <c r="V464" s="40"/>
      <c r="W464" s="40"/>
      <c r="X464" s="40" t="s">
        <v>1821</v>
      </c>
      <c r="Y464" s="44">
        <v>46045</v>
      </c>
      <c r="Z464" s="44">
        <v>46070</v>
      </c>
      <c r="AA464" s="44">
        <v>46250</v>
      </c>
      <c r="AB464" s="40">
        <v>180</v>
      </c>
      <c r="AC464" s="45">
        <f t="shared" si="35"/>
        <v>6</v>
      </c>
      <c r="AD464" s="46">
        <v>17856000</v>
      </c>
      <c r="AE464" s="47">
        <f t="shared" si="36"/>
        <v>2976000</v>
      </c>
      <c r="AF464" s="48" t="s">
        <v>89</v>
      </c>
      <c r="AG464" s="49">
        <v>151</v>
      </c>
      <c r="AH464" s="44">
        <v>46030</v>
      </c>
      <c r="AI464" s="49">
        <v>1294</v>
      </c>
      <c r="AJ464" s="44">
        <v>46066</v>
      </c>
      <c r="AK464" s="49" t="s">
        <v>90</v>
      </c>
      <c r="AL464" s="49" t="str">
        <f>IFERROR((VLOOKUP($AK464,[2]T_Datos!$B$3:$D$35,2,FALSE)),"Por favor diligenciar")</f>
        <v>Gestión pública local y gobierno confiable en Rafael Uribe Uribe </v>
      </c>
      <c r="AM464" s="49" t="str">
        <f>IFERROR((VLOOKUP($AK464,[2]T_Datos!$B$3:$D$35,3,FALSE)),"Por favor diligenciar")</f>
        <v>O230117459920242775 </v>
      </c>
      <c r="AN464" s="49"/>
      <c r="AO464" s="49"/>
      <c r="AP464" s="44"/>
      <c r="AQ464" s="49"/>
      <c r="AR464" s="44"/>
      <c r="AS464" s="49"/>
      <c r="AT464" s="50"/>
      <c r="AU464" s="49"/>
      <c r="AV464" s="44"/>
      <c r="AW464" s="49"/>
      <c r="AX464" s="45">
        <f t="shared" si="37"/>
        <v>6</v>
      </c>
      <c r="AY464" s="45">
        <f t="shared" si="38"/>
        <v>180</v>
      </c>
      <c r="AZ464" s="51">
        <f t="shared" si="39"/>
        <v>17856000</v>
      </c>
      <c r="BA464" s="40" t="s">
        <v>129</v>
      </c>
      <c r="BB464" s="52" t="s">
        <v>143</v>
      </c>
      <c r="BC464" s="49" t="s">
        <v>1182</v>
      </c>
      <c r="BD464" s="49" t="s">
        <v>94</v>
      </c>
      <c r="BE464" s="49" t="s">
        <v>95</v>
      </c>
      <c r="BF464" s="40" t="s">
        <v>1183</v>
      </c>
      <c r="BG464" s="49"/>
      <c r="BH464" s="49"/>
      <c r="BI464" s="53" t="s">
        <v>1822</v>
      </c>
      <c r="BJ464" s="54">
        <v>46048</v>
      </c>
      <c r="BK464" s="54" t="s">
        <v>99</v>
      </c>
      <c r="BL464" s="54">
        <v>46050</v>
      </c>
      <c r="BM464" s="44">
        <v>46070</v>
      </c>
      <c r="BN464" s="44">
        <v>46250</v>
      </c>
      <c r="BO464" s="55" t="s">
        <v>362</v>
      </c>
      <c r="BP464" s="56" t="s">
        <v>101</v>
      </c>
      <c r="BQ464" s="57">
        <v>20266820001113</v>
      </c>
      <c r="BR464" s="56">
        <v>1</v>
      </c>
    </row>
    <row r="465" spans="1:70" ht="51" customHeight="1" x14ac:dyDescent="0.2">
      <c r="A465">
        <v>461</v>
      </c>
      <c r="B465" s="40" t="s">
        <v>2594</v>
      </c>
      <c r="C465" s="40" t="s">
        <v>2595</v>
      </c>
      <c r="D465" s="44">
        <v>46045</v>
      </c>
      <c r="E465" s="59" t="s">
        <v>2596</v>
      </c>
      <c r="F465" s="49" t="s">
        <v>82</v>
      </c>
      <c r="G465" s="40" t="s">
        <v>83</v>
      </c>
      <c r="H465" s="40" t="s">
        <v>2597</v>
      </c>
      <c r="I465" s="40" t="s">
        <v>2598</v>
      </c>
      <c r="J465" s="40">
        <v>148290</v>
      </c>
      <c r="K465" s="40">
        <v>70197</v>
      </c>
      <c r="L465" s="40" t="s">
        <v>2599</v>
      </c>
      <c r="M465" s="40" t="s">
        <v>87</v>
      </c>
      <c r="N465" s="43">
        <v>1023010954</v>
      </c>
      <c r="O465" s="40">
        <v>9</v>
      </c>
      <c r="P465" s="40"/>
      <c r="Q465" s="40"/>
      <c r="R465" s="40"/>
      <c r="S465" s="40"/>
      <c r="T465" s="40"/>
      <c r="U465" s="40"/>
      <c r="V465" s="40"/>
      <c r="W465" s="40"/>
      <c r="X465" s="40" t="s">
        <v>2600</v>
      </c>
      <c r="Y465" s="44">
        <v>46046</v>
      </c>
      <c r="Z465" s="44">
        <v>46066</v>
      </c>
      <c r="AA465" s="44">
        <v>46246</v>
      </c>
      <c r="AB465" s="40">
        <v>180</v>
      </c>
      <c r="AC465" s="45">
        <f t="shared" si="35"/>
        <v>6</v>
      </c>
      <c r="AD465" s="46">
        <v>25800000</v>
      </c>
      <c r="AE465" s="47">
        <f t="shared" si="36"/>
        <v>4300000</v>
      </c>
      <c r="AF465" s="48" t="s">
        <v>89</v>
      </c>
      <c r="AG465" s="49">
        <v>830</v>
      </c>
      <c r="AH465" s="44">
        <v>46041</v>
      </c>
      <c r="AI465" s="49">
        <v>854</v>
      </c>
      <c r="AJ465" s="44">
        <v>46055</v>
      </c>
      <c r="AK465" s="49" t="s">
        <v>90</v>
      </c>
      <c r="AL465" s="49" t="str">
        <f>IFERROR((VLOOKUP($AK465,[2]T_Datos!$B$3:$D$35,2,FALSE)),"Por favor diligenciar")</f>
        <v>Gestión pública local y gobierno confiable en Rafael Uribe Uribe </v>
      </c>
      <c r="AM465" s="49" t="str">
        <f>IFERROR((VLOOKUP($AK465,[2]T_Datos!$B$3:$D$35,3,FALSE)),"Por favor diligenciar")</f>
        <v>O230117459920242775 </v>
      </c>
      <c r="AN465" s="49"/>
      <c r="AO465" s="49"/>
      <c r="AP465" s="44"/>
      <c r="AQ465" s="49"/>
      <c r="AR465" s="44"/>
      <c r="AS465" s="49"/>
      <c r="AT465" s="50"/>
      <c r="AU465" s="49"/>
      <c r="AV465" s="44"/>
      <c r="AW465" s="49"/>
      <c r="AX465" s="45">
        <f t="shared" si="37"/>
        <v>6</v>
      </c>
      <c r="AY465" s="45">
        <f t="shared" si="38"/>
        <v>180</v>
      </c>
      <c r="AZ465" s="51">
        <f t="shared" si="39"/>
        <v>25800000</v>
      </c>
      <c r="BA465" s="40" t="s">
        <v>129</v>
      </c>
      <c r="BB465" s="52" t="s">
        <v>1900</v>
      </c>
      <c r="BC465" s="49" t="s">
        <v>994</v>
      </c>
      <c r="BD465" s="49" t="s">
        <v>94</v>
      </c>
      <c r="BE465" s="49" t="s">
        <v>95</v>
      </c>
      <c r="BF465" s="40" t="s">
        <v>1641</v>
      </c>
      <c r="BG465" s="49"/>
      <c r="BH465" s="49"/>
      <c r="BI465" s="53" t="s">
        <v>2601</v>
      </c>
      <c r="BJ465" s="54">
        <v>46055</v>
      </c>
      <c r="BK465" s="54" t="s">
        <v>99</v>
      </c>
      <c r="BL465" s="54">
        <v>46049</v>
      </c>
      <c r="BM465" s="44">
        <v>46066</v>
      </c>
      <c r="BN465" s="44">
        <v>46246</v>
      </c>
      <c r="BO465" s="55" t="s">
        <v>131</v>
      </c>
      <c r="BP465" s="56" t="s">
        <v>101</v>
      </c>
      <c r="BQ465" s="57">
        <v>20266820001483</v>
      </c>
      <c r="BR465" s="56">
        <v>1</v>
      </c>
    </row>
    <row r="466" spans="1:70" ht="51" customHeight="1" x14ac:dyDescent="0.2">
      <c r="A466">
        <v>462</v>
      </c>
      <c r="B466" s="40" t="s">
        <v>2602</v>
      </c>
      <c r="C466" s="40" t="s">
        <v>2595</v>
      </c>
      <c r="D466" s="44">
        <v>46045</v>
      </c>
      <c r="E466" s="59" t="s">
        <v>2596</v>
      </c>
      <c r="F466" s="49" t="s">
        <v>82</v>
      </c>
      <c r="G466" s="40" t="s">
        <v>83</v>
      </c>
      <c r="H466" s="40" t="s">
        <v>2603</v>
      </c>
      <c r="I466" s="40" t="s">
        <v>2598</v>
      </c>
      <c r="J466" s="40">
        <v>148290</v>
      </c>
      <c r="K466" s="40">
        <v>70197</v>
      </c>
      <c r="L466" s="40" t="s">
        <v>2604</v>
      </c>
      <c r="M466" s="40" t="s">
        <v>87</v>
      </c>
      <c r="N466" s="43">
        <v>1016080848</v>
      </c>
      <c r="O466" s="40">
        <v>1</v>
      </c>
      <c r="P466" s="40"/>
      <c r="Q466" s="40"/>
      <c r="R466" s="40"/>
      <c r="S466" s="40"/>
      <c r="T466" s="40"/>
      <c r="U466" s="40"/>
      <c r="V466" s="40"/>
      <c r="W466" s="40"/>
      <c r="X466" s="40" t="s">
        <v>2600</v>
      </c>
      <c r="Y466" s="44">
        <v>46045</v>
      </c>
      <c r="Z466" s="44">
        <v>46072</v>
      </c>
      <c r="AA466" s="44">
        <v>46252</v>
      </c>
      <c r="AB466" s="40">
        <v>180</v>
      </c>
      <c r="AC466" s="45">
        <f t="shared" si="35"/>
        <v>6</v>
      </c>
      <c r="AD466" s="46">
        <v>25800000</v>
      </c>
      <c r="AE466" s="47">
        <f t="shared" si="36"/>
        <v>4300000</v>
      </c>
      <c r="AF466" s="48" t="s">
        <v>89</v>
      </c>
      <c r="AG466" s="49">
        <v>830</v>
      </c>
      <c r="AH466" s="44">
        <v>46041</v>
      </c>
      <c r="AI466" s="49">
        <v>1111</v>
      </c>
      <c r="AJ466" s="44">
        <v>46057</v>
      </c>
      <c r="AK466" s="49" t="s">
        <v>90</v>
      </c>
      <c r="AL466" s="49" t="str">
        <f>IFERROR((VLOOKUP($AK466,[2]T_Datos!$B$3:$D$35,2,FALSE)),"Por favor diligenciar")</f>
        <v>Gestión pública local y gobierno confiable en Rafael Uribe Uribe </v>
      </c>
      <c r="AM466" s="49" t="str">
        <f>IFERROR((VLOOKUP($AK466,[2]T_Datos!$B$3:$D$35,3,FALSE)),"Por favor diligenciar")</f>
        <v>O230117459920242775 </v>
      </c>
      <c r="AN466" s="49"/>
      <c r="AO466" s="49"/>
      <c r="AP466" s="44"/>
      <c r="AQ466" s="49"/>
      <c r="AR466" s="44"/>
      <c r="AS466" s="49"/>
      <c r="AT466" s="50"/>
      <c r="AU466" s="49"/>
      <c r="AV466" s="44"/>
      <c r="AW466" s="49"/>
      <c r="AX466" s="45">
        <f t="shared" si="37"/>
        <v>6</v>
      </c>
      <c r="AY466" s="45">
        <f t="shared" si="38"/>
        <v>180</v>
      </c>
      <c r="AZ466" s="51">
        <f t="shared" si="39"/>
        <v>25800000</v>
      </c>
      <c r="BA466" s="40" t="s">
        <v>129</v>
      </c>
      <c r="BB466" s="49" t="s">
        <v>1886</v>
      </c>
      <c r="BC466" s="49" t="s">
        <v>994</v>
      </c>
      <c r="BD466" s="49" t="s">
        <v>94</v>
      </c>
      <c r="BE466" s="49" t="s">
        <v>95</v>
      </c>
      <c r="BF466" s="40" t="s">
        <v>1641</v>
      </c>
      <c r="BG466" s="49"/>
      <c r="BH466" s="49"/>
      <c r="BI466" s="53" t="s">
        <v>2601</v>
      </c>
      <c r="BJ466" s="54">
        <v>46071</v>
      </c>
      <c r="BK466" s="54" t="s">
        <v>99</v>
      </c>
      <c r="BL466" s="54">
        <v>46048</v>
      </c>
      <c r="BM466" s="44">
        <v>46072</v>
      </c>
      <c r="BN466" s="44">
        <v>46252</v>
      </c>
      <c r="BO466" s="55" t="s">
        <v>131</v>
      </c>
      <c r="BP466" s="56" t="s">
        <v>101</v>
      </c>
      <c r="BQ466" s="57">
        <v>20266820001503</v>
      </c>
      <c r="BR466" s="56">
        <v>1</v>
      </c>
    </row>
    <row r="467" spans="1:70" ht="51" customHeight="1" x14ac:dyDescent="0.2">
      <c r="A467" s="107">
        <v>463</v>
      </c>
      <c r="B467" s="49" t="s">
        <v>2605</v>
      </c>
      <c r="C467" s="49" t="s">
        <v>2595</v>
      </c>
      <c r="D467" s="44">
        <v>46045</v>
      </c>
      <c r="E467" s="59" t="s">
        <v>2596</v>
      </c>
      <c r="F467" s="49" t="s">
        <v>82</v>
      </c>
      <c r="G467" s="40" t="s">
        <v>83</v>
      </c>
      <c r="H467" s="49" t="s">
        <v>2606</v>
      </c>
      <c r="I467" s="40" t="s">
        <v>2598</v>
      </c>
      <c r="J467" s="40">
        <v>148290</v>
      </c>
      <c r="K467" s="40">
        <v>70197</v>
      </c>
      <c r="L467" s="40" t="s">
        <v>2607</v>
      </c>
      <c r="M467" s="40" t="s">
        <v>87</v>
      </c>
      <c r="N467" s="43">
        <v>52979597</v>
      </c>
      <c r="O467" s="40">
        <v>6</v>
      </c>
      <c r="P467" s="40"/>
      <c r="Q467" s="40"/>
      <c r="R467" s="40"/>
      <c r="S467" s="40"/>
      <c r="T467" s="40"/>
      <c r="U467" s="40"/>
      <c r="V467" s="40"/>
      <c r="W467" s="40"/>
      <c r="X467" s="40" t="s">
        <v>2600</v>
      </c>
      <c r="Y467" s="44">
        <v>46051</v>
      </c>
      <c r="Z467" s="44">
        <v>46065</v>
      </c>
      <c r="AA467" s="44">
        <v>46245</v>
      </c>
      <c r="AB467" s="40">
        <v>180</v>
      </c>
      <c r="AC467" s="45">
        <f t="shared" si="35"/>
        <v>6</v>
      </c>
      <c r="AD467" s="46">
        <v>25800000</v>
      </c>
      <c r="AE467" s="47">
        <f t="shared" si="36"/>
        <v>4300000</v>
      </c>
      <c r="AF467" s="48" t="s">
        <v>89</v>
      </c>
      <c r="AG467" s="49">
        <v>830</v>
      </c>
      <c r="AH467" s="44">
        <v>46041</v>
      </c>
      <c r="AI467" s="49">
        <v>1112</v>
      </c>
      <c r="AJ467" s="44">
        <v>46057</v>
      </c>
      <c r="AK467" s="49" t="s">
        <v>90</v>
      </c>
      <c r="AL467" s="49" t="str">
        <f>IFERROR((VLOOKUP($AK467,[2]T_Datos!$B$3:$D$35,2,FALSE)),"Por favor diligenciar")</f>
        <v>Gestión pública local y gobierno confiable en Rafael Uribe Uribe </v>
      </c>
      <c r="AM467" s="49" t="str">
        <f>IFERROR((VLOOKUP($AK467,[2]T_Datos!$B$3:$D$35,3,FALSE)),"Por favor diligenciar")</f>
        <v>O230117459920242775 </v>
      </c>
      <c r="AN467" s="49"/>
      <c r="AO467" s="49"/>
      <c r="AP467" s="44"/>
      <c r="AQ467" s="49"/>
      <c r="AR467" s="44"/>
      <c r="AS467" s="49"/>
      <c r="AT467" s="50"/>
      <c r="AU467" s="49"/>
      <c r="AV467" s="44"/>
      <c r="AW467" s="49"/>
      <c r="AX467" s="45">
        <f t="shared" si="37"/>
        <v>6</v>
      </c>
      <c r="AY467" s="45">
        <f t="shared" si="38"/>
        <v>180</v>
      </c>
      <c r="AZ467" s="51">
        <f t="shared" si="39"/>
        <v>25800000</v>
      </c>
      <c r="BA467" s="40" t="s">
        <v>129</v>
      </c>
      <c r="BB467" s="49" t="s">
        <v>1886</v>
      </c>
      <c r="BC467" s="49" t="s">
        <v>994</v>
      </c>
      <c r="BD467" s="49" t="s">
        <v>94</v>
      </c>
      <c r="BE467" s="49" t="s">
        <v>95</v>
      </c>
      <c r="BF467" s="40" t="s">
        <v>1641</v>
      </c>
      <c r="BG467" s="49"/>
      <c r="BH467" s="49"/>
      <c r="BI467" s="53" t="s">
        <v>2601</v>
      </c>
      <c r="BJ467" s="54">
        <v>46055</v>
      </c>
      <c r="BK467" s="54" t="s">
        <v>99</v>
      </c>
      <c r="BL467" s="54">
        <v>46052</v>
      </c>
      <c r="BM467" s="44">
        <v>46065</v>
      </c>
      <c r="BN467" s="44">
        <v>46245</v>
      </c>
      <c r="BO467" s="55" t="s">
        <v>131</v>
      </c>
      <c r="BP467" s="56" t="s">
        <v>101</v>
      </c>
      <c r="BQ467" s="57">
        <v>20266820001503</v>
      </c>
      <c r="BR467" s="56">
        <v>1</v>
      </c>
    </row>
    <row r="468" spans="1:70" ht="51" customHeight="1" x14ac:dyDescent="0.2">
      <c r="A468">
        <v>464</v>
      </c>
      <c r="B468" s="40" t="s">
        <v>2608</v>
      </c>
      <c r="C468" s="40" t="s">
        <v>2609</v>
      </c>
      <c r="D468" s="44">
        <v>46045</v>
      </c>
      <c r="E468" s="59" t="s">
        <v>2610</v>
      </c>
      <c r="F468" s="49" t="s">
        <v>82</v>
      </c>
      <c r="G468" s="40" t="s">
        <v>83</v>
      </c>
      <c r="H468" s="40" t="s">
        <v>2611</v>
      </c>
      <c r="I468" s="40" t="s">
        <v>2612</v>
      </c>
      <c r="J468" s="40">
        <v>147845</v>
      </c>
      <c r="K468" s="40">
        <v>68374</v>
      </c>
      <c r="L468" s="40" t="s">
        <v>2613</v>
      </c>
      <c r="M468" s="40" t="s">
        <v>87</v>
      </c>
      <c r="N468" s="43">
        <v>1030659994</v>
      </c>
      <c r="O468" s="40">
        <v>5</v>
      </c>
      <c r="P468" s="40"/>
      <c r="Q468" s="40"/>
      <c r="R468" s="40"/>
      <c r="S468" s="40"/>
      <c r="T468" s="40"/>
      <c r="U468" s="40"/>
      <c r="V468" s="40"/>
      <c r="W468" s="40"/>
      <c r="X468" s="40" t="s">
        <v>2614</v>
      </c>
      <c r="Y468" s="44">
        <v>46045</v>
      </c>
      <c r="Z468" s="44">
        <v>46065</v>
      </c>
      <c r="AA468" s="44">
        <v>46245</v>
      </c>
      <c r="AB468" s="40">
        <v>180</v>
      </c>
      <c r="AC468" s="45">
        <f t="shared" si="35"/>
        <v>6</v>
      </c>
      <c r="AD468" s="46">
        <v>30690000</v>
      </c>
      <c r="AE468" s="47">
        <f t="shared" si="36"/>
        <v>5115000</v>
      </c>
      <c r="AF468" s="48" t="s">
        <v>89</v>
      </c>
      <c r="AG468" s="49">
        <v>84</v>
      </c>
      <c r="AH468" s="44">
        <v>46028</v>
      </c>
      <c r="AI468" s="49">
        <v>1115</v>
      </c>
      <c r="AJ468" s="44">
        <v>46058</v>
      </c>
      <c r="AK468" s="49" t="s">
        <v>2615</v>
      </c>
      <c r="AL468" s="49" t="str">
        <f>IFERROR((VLOOKUP($AK468,[2]T_Datos!$B$3:$D$35,2,FALSE)),"Por favor diligenciar")</f>
        <v>La bogotaneidad en Rafael Uribe Uribe </v>
      </c>
      <c r="AM468" s="49" t="str">
        <f>IFERROR((VLOOKUP($AK468,[2]T_Datos!$B$3:$D$35,3,FALSE)),"Por favor diligenciar")</f>
        <v>O230117459920242603 </v>
      </c>
      <c r="AN468" s="49"/>
      <c r="AO468" s="49"/>
      <c r="AP468" s="44"/>
      <c r="AQ468" s="49"/>
      <c r="AR468" s="44"/>
      <c r="AS468" s="49"/>
      <c r="AT468" s="50"/>
      <c r="AU468" s="49"/>
      <c r="AV468" s="44"/>
      <c r="AW468" s="49"/>
      <c r="AX468" s="45">
        <f t="shared" si="37"/>
        <v>6</v>
      </c>
      <c r="AY468" s="45">
        <f t="shared" si="38"/>
        <v>180</v>
      </c>
      <c r="AZ468" s="51">
        <f t="shared" si="39"/>
        <v>30690000</v>
      </c>
      <c r="BA468" s="40" t="s">
        <v>91</v>
      </c>
      <c r="BB468" s="49" t="s">
        <v>1831</v>
      </c>
      <c r="BC468" s="49" t="s">
        <v>2616</v>
      </c>
      <c r="BD468" s="49" t="s">
        <v>94</v>
      </c>
      <c r="BE468" s="49" t="s">
        <v>95</v>
      </c>
      <c r="BF468" s="40" t="s">
        <v>156</v>
      </c>
      <c r="BG468" s="49"/>
      <c r="BH468" s="49"/>
      <c r="BI468" s="53" t="s">
        <v>2617</v>
      </c>
      <c r="BJ468" s="54">
        <v>46050</v>
      </c>
      <c r="BK468" s="54" t="s">
        <v>99</v>
      </c>
      <c r="BL468" s="54">
        <v>46048</v>
      </c>
      <c r="BM468" s="44">
        <v>46065</v>
      </c>
      <c r="BN468" s="44">
        <v>46245</v>
      </c>
      <c r="BO468" s="55" t="s">
        <v>100</v>
      </c>
      <c r="BP468" s="56" t="s">
        <v>101</v>
      </c>
      <c r="BQ468" s="57">
        <v>20266820000853</v>
      </c>
      <c r="BR468" s="56">
        <v>1</v>
      </c>
    </row>
    <row r="469" spans="1:70" ht="51" customHeight="1" x14ac:dyDescent="0.2">
      <c r="A469">
        <v>465</v>
      </c>
      <c r="B469" s="40" t="s">
        <v>2618</v>
      </c>
      <c r="C469" s="40" t="s">
        <v>997</v>
      </c>
      <c r="D469" s="44">
        <v>46039</v>
      </c>
      <c r="E469" s="59" t="s">
        <v>998</v>
      </c>
      <c r="F469" s="49" t="s">
        <v>82</v>
      </c>
      <c r="G469" s="40" t="s">
        <v>83</v>
      </c>
      <c r="H469" s="49" t="s">
        <v>2619</v>
      </c>
      <c r="I469" s="40" t="s">
        <v>1000</v>
      </c>
      <c r="J469" s="40">
        <v>147753</v>
      </c>
      <c r="K469" s="40">
        <v>68376</v>
      </c>
      <c r="L469" s="40" t="s">
        <v>2620</v>
      </c>
      <c r="M469" s="40" t="s">
        <v>87</v>
      </c>
      <c r="N469" s="43">
        <v>1010018947</v>
      </c>
      <c r="O469" s="40">
        <v>6</v>
      </c>
      <c r="P469" s="40"/>
      <c r="Q469" s="40"/>
      <c r="R469" s="40"/>
      <c r="S469" s="40"/>
      <c r="T469" s="40"/>
      <c r="U469" s="40"/>
      <c r="V469" s="40"/>
      <c r="W469" s="40"/>
      <c r="X469" s="40" t="s">
        <v>1003</v>
      </c>
      <c r="Y469" s="44">
        <v>46048</v>
      </c>
      <c r="Z469" s="44">
        <v>46064</v>
      </c>
      <c r="AA469" s="44">
        <v>46244</v>
      </c>
      <c r="AB469" s="40">
        <v>180</v>
      </c>
      <c r="AC469" s="45">
        <f t="shared" si="35"/>
        <v>6</v>
      </c>
      <c r="AD469" s="46">
        <v>12876000</v>
      </c>
      <c r="AE469" s="47">
        <f t="shared" si="36"/>
        <v>2146000</v>
      </c>
      <c r="AF469" s="48" t="s">
        <v>89</v>
      </c>
      <c r="AG469" s="49">
        <v>102</v>
      </c>
      <c r="AH469" s="44">
        <v>46028</v>
      </c>
      <c r="AI469" s="49">
        <v>1085</v>
      </c>
      <c r="AJ469" s="44">
        <v>46056</v>
      </c>
      <c r="AK469" s="49" t="s">
        <v>90</v>
      </c>
      <c r="AL469" s="49" t="str">
        <f>IFERROR((VLOOKUP($AK469,[2]T_Datos!$B$3:$D$35,2,FALSE)),"Por favor diligenciar")</f>
        <v>Gestión pública local y gobierno confiable en Rafael Uribe Uribe </v>
      </c>
      <c r="AM469" s="49" t="str">
        <f>IFERROR((VLOOKUP($AK469,[2]T_Datos!$B$3:$D$35,3,FALSE)),"Por favor diligenciar")</f>
        <v>O230117459920242775 </v>
      </c>
      <c r="AN469" s="49"/>
      <c r="AO469" s="49"/>
      <c r="AP469" s="44"/>
      <c r="AQ469" s="49"/>
      <c r="AR469" s="44"/>
      <c r="AS469" s="49"/>
      <c r="AT469" s="50"/>
      <c r="AU469" s="49"/>
      <c r="AV469" s="44"/>
      <c r="AW469" s="49"/>
      <c r="AX469" s="45">
        <f t="shared" si="37"/>
        <v>6</v>
      </c>
      <c r="AY469" s="45">
        <f t="shared" si="38"/>
        <v>180</v>
      </c>
      <c r="AZ469" s="51">
        <f t="shared" si="39"/>
        <v>12876000</v>
      </c>
      <c r="BA469" s="40" t="s">
        <v>129</v>
      </c>
      <c r="BB469" s="52" t="s">
        <v>240</v>
      </c>
      <c r="BC469" s="49" t="s">
        <v>243</v>
      </c>
      <c r="BD469" s="49" t="s">
        <v>94</v>
      </c>
      <c r="BE469" s="49" t="s">
        <v>95</v>
      </c>
      <c r="BF469" s="40" t="s">
        <v>244</v>
      </c>
      <c r="BG469" s="49"/>
      <c r="BH469" s="49"/>
      <c r="BI469" s="53" t="s">
        <v>1004</v>
      </c>
      <c r="BJ469" s="54">
        <v>46055</v>
      </c>
      <c r="BK469" s="54" t="s">
        <v>416</v>
      </c>
      <c r="BL469" s="54">
        <v>46052</v>
      </c>
      <c r="BM469" s="44">
        <v>46064</v>
      </c>
      <c r="BN469" s="44">
        <v>46244</v>
      </c>
      <c r="BO469" s="55" t="s">
        <v>362</v>
      </c>
      <c r="BP469" s="56" t="s">
        <v>101</v>
      </c>
      <c r="BQ469" s="57">
        <v>20266820001193</v>
      </c>
      <c r="BR469" s="56">
        <v>5</v>
      </c>
    </row>
    <row r="470" spans="1:70" ht="51" customHeight="1" x14ac:dyDescent="0.2">
      <c r="A470" s="107">
        <v>466</v>
      </c>
      <c r="B470" s="40" t="s">
        <v>2621</v>
      </c>
      <c r="C470" s="40" t="s">
        <v>430</v>
      </c>
      <c r="D470" s="41">
        <v>46036</v>
      </c>
      <c r="E470" s="42" t="s">
        <v>431</v>
      </c>
      <c r="F470" s="49" t="s">
        <v>82</v>
      </c>
      <c r="G470" s="40" t="s">
        <v>83</v>
      </c>
      <c r="H470" s="49" t="s">
        <v>2622</v>
      </c>
      <c r="I470" s="49" t="s">
        <v>433</v>
      </c>
      <c r="J470" s="40">
        <v>145963</v>
      </c>
      <c r="K470" s="40">
        <v>68365</v>
      </c>
      <c r="L470" s="40" t="s">
        <v>2623</v>
      </c>
      <c r="M470" s="40" t="s">
        <v>87</v>
      </c>
      <c r="N470" s="43">
        <v>1033696186</v>
      </c>
      <c r="O470" s="40">
        <v>9</v>
      </c>
      <c r="P470" s="40"/>
      <c r="Q470" s="40"/>
      <c r="R470" s="40"/>
      <c r="S470" s="40"/>
      <c r="T470" s="40"/>
      <c r="U470" s="40"/>
      <c r="V470" s="40"/>
      <c r="W470" s="40"/>
      <c r="X470" s="40" t="s">
        <v>435</v>
      </c>
      <c r="Y470" s="44">
        <v>46046</v>
      </c>
      <c r="Z470" s="44">
        <v>46055</v>
      </c>
      <c r="AA470" s="44">
        <v>46388</v>
      </c>
      <c r="AB470" s="40">
        <v>330</v>
      </c>
      <c r="AC470" s="45">
        <f t="shared" si="35"/>
        <v>11</v>
      </c>
      <c r="AD470" s="46">
        <v>67100000</v>
      </c>
      <c r="AE470" s="47">
        <f t="shared" si="36"/>
        <v>6100000</v>
      </c>
      <c r="AF470" s="48" t="s">
        <v>89</v>
      </c>
      <c r="AG470" s="49">
        <v>15</v>
      </c>
      <c r="AH470" s="44">
        <v>46029</v>
      </c>
      <c r="AI470" s="49">
        <v>321</v>
      </c>
      <c r="AJ470" s="44">
        <v>46049</v>
      </c>
      <c r="AK470" s="49" t="s">
        <v>90</v>
      </c>
      <c r="AL470" s="49" t="str">
        <f>IFERROR((VLOOKUP($AK470,[2]T_Datos!$B$3:$D$35,2,FALSE)),"Por favor diligenciar")</f>
        <v>Gestión pública local y gobierno confiable en Rafael Uribe Uribe </v>
      </c>
      <c r="AM470" s="49" t="str">
        <f>IFERROR((VLOOKUP($AK470,[2]T_Datos!$B$3:$D$35,3,FALSE)),"Por favor diligenciar")</f>
        <v>O230117459920242775 </v>
      </c>
      <c r="AN470" s="49"/>
      <c r="AO470" s="49"/>
      <c r="AP470" s="44"/>
      <c r="AQ470" s="49"/>
      <c r="AR470" s="44"/>
      <c r="AS470" s="49"/>
      <c r="AT470" s="50"/>
      <c r="AU470" s="49"/>
      <c r="AV470" s="44"/>
      <c r="AW470" s="49"/>
      <c r="AX470" s="45">
        <f t="shared" si="37"/>
        <v>11</v>
      </c>
      <c r="AY470" s="45">
        <f t="shared" si="38"/>
        <v>330</v>
      </c>
      <c r="AZ470" s="51">
        <f t="shared" si="39"/>
        <v>67100000</v>
      </c>
      <c r="BA470" s="40" t="s">
        <v>91</v>
      </c>
      <c r="BB470" s="52" t="s">
        <v>436</v>
      </c>
      <c r="BC470" s="49" t="s">
        <v>302</v>
      </c>
      <c r="BD470" s="49" t="s">
        <v>94</v>
      </c>
      <c r="BE470" s="49" t="s">
        <v>95</v>
      </c>
      <c r="BF470" s="40" t="s">
        <v>437</v>
      </c>
      <c r="BG470" s="49"/>
      <c r="BH470" s="49"/>
      <c r="BI470" s="53" t="s">
        <v>438</v>
      </c>
      <c r="BJ470" s="79">
        <v>46051</v>
      </c>
      <c r="BK470" s="79" t="s">
        <v>2265</v>
      </c>
      <c r="BL470" s="54">
        <v>46071</v>
      </c>
      <c r="BM470" s="44">
        <v>46055</v>
      </c>
      <c r="BN470" s="44">
        <v>46388</v>
      </c>
      <c r="BO470" s="55" t="s">
        <v>100</v>
      </c>
      <c r="BP470" s="56" t="s">
        <v>101</v>
      </c>
      <c r="BQ470" s="57">
        <v>20266820000993</v>
      </c>
      <c r="BR470" s="56">
        <v>1</v>
      </c>
    </row>
    <row r="471" spans="1:70" ht="51" customHeight="1" x14ac:dyDescent="0.2">
      <c r="A471">
        <v>467</v>
      </c>
      <c r="B471" s="40" t="s">
        <v>2624</v>
      </c>
      <c r="C471" s="40" t="s">
        <v>430</v>
      </c>
      <c r="D471" s="41">
        <v>46036</v>
      </c>
      <c r="E471" s="42" t="s">
        <v>431</v>
      </c>
      <c r="F471" s="49" t="s">
        <v>82</v>
      </c>
      <c r="G471" s="40" t="s">
        <v>83</v>
      </c>
      <c r="H471" s="49" t="s">
        <v>2625</v>
      </c>
      <c r="I471" s="49" t="s">
        <v>433</v>
      </c>
      <c r="J471" s="40">
        <v>145963</v>
      </c>
      <c r="K471" s="40">
        <v>68365</v>
      </c>
      <c r="L471" s="40" t="s">
        <v>2626</v>
      </c>
      <c r="M471" s="40" t="s">
        <v>87</v>
      </c>
      <c r="N471" s="43">
        <v>1022385827</v>
      </c>
      <c r="O471" s="40">
        <v>7</v>
      </c>
      <c r="P471" s="40"/>
      <c r="Q471" s="40"/>
      <c r="R471" s="40"/>
      <c r="S471" s="40"/>
      <c r="T471" s="40"/>
      <c r="U471" s="40"/>
      <c r="V471" s="40"/>
      <c r="W471" s="40"/>
      <c r="X471" s="40" t="s">
        <v>435</v>
      </c>
      <c r="Y471" s="44">
        <v>46045</v>
      </c>
      <c r="Z471" s="44">
        <v>46055</v>
      </c>
      <c r="AA471" s="44">
        <v>46388</v>
      </c>
      <c r="AB471" s="40">
        <v>330</v>
      </c>
      <c r="AC471" s="45">
        <f t="shared" si="35"/>
        <v>11</v>
      </c>
      <c r="AD471" s="46">
        <v>67100000</v>
      </c>
      <c r="AE471" s="47">
        <f t="shared" si="36"/>
        <v>6100000</v>
      </c>
      <c r="AF471" s="48" t="s">
        <v>89</v>
      </c>
      <c r="AG471" s="49">
        <v>15</v>
      </c>
      <c r="AH471" s="44">
        <v>46029</v>
      </c>
      <c r="AI471" s="49">
        <v>317</v>
      </c>
      <c r="AJ471" s="44">
        <v>46049</v>
      </c>
      <c r="AK471" s="49" t="s">
        <v>90</v>
      </c>
      <c r="AL471" s="49" t="str">
        <f>IFERROR((VLOOKUP($AK471,[2]T_Datos!$B$3:$D$35,2,FALSE)),"Por favor diligenciar")</f>
        <v>Gestión pública local y gobierno confiable en Rafael Uribe Uribe </v>
      </c>
      <c r="AM471" s="49" t="str">
        <f>IFERROR((VLOOKUP($AK471,[2]T_Datos!$B$3:$D$35,3,FALSE)),"Por favor diligenciar")</f>
        <v>O230117459920242775 </v>
      </c>
      <c r="AN471" s="49"/>
      <c r="AO471" s="49"/>
      <c r="AP471" s="44"/>
      <c r="AQ471" s="49"/>
      <c r="AR471" s="44"/>
      <c r="AS471" s="49"/>
      <c r="AT471" s="50"/>
      <c r="AU471" s="49"/>
      <c r="AV471" s="44"/>
      <c r="AW471" s="49"/>
      <c r="AX471" s="45">
        <f t="shared" si="37"/>
        <v>11</v>
      </c>
      <c r="AY471" s="45">
        <f t="shared" si="38"/>
        <v>330</v>
      </c>
      <c r="AZ471" s="51">
        <f t="shared" si="39"/>
        <v>67100000</v>
      </c>
      <c r="BA471" s="40" t="s">
        <v>91</v>
      </c>
      <c r="BB471" s="52" t="s">
        <v>436</v>
      </c>
      <c r="BC471" s="49" t="s">
        <v>302</v>
      </c>
      <c r="BD471" s="49" t="s">
        <v>94</v>
      </c>
      <c r="BE471" s="49" t="s">
        <v>95</v>
      </c>
      <c r="BF471" s="40" t="s">
        <v>437</v>
      </c>
      <c r="BG471" s="49"/>
      <c r="BH471" s="49"/>
      <c r="BI471" s="53" t="s">
        <v>438</v>
      </c>
      <c r="BJ471" s="79">
        <v>46051</v>
      </c>
      <c r="BK471" s="79" t="s">
        <v>2265</v>
      </c>
      <c r="BL471" s="54">
        <v>46048</v>
      </c>
      <c r="BM471" s="44">
        <v>45690</v>
      </c>
      <c r="BN471" s="44">
        <v>46388</v>
      </c>
      <c r="BO471" s="55" t="s">
        <v>100</v>
      </c>
      <c r="BP471" s="56" t="s">
        <v>101</v>
      </c>
      <c r="BQ471" s="57">
        <v>20266820000993</v>
      </c>
      <c r="BR471" s="56">
        <v>1</v>
      </c>
    </row>
    <row r="472" spans="1:70" ht="51" customHeight="1" x14ac:dyDescent="0.2">
      <c r="A472">
        <v>468</v>
      </c>
      <c r="B472" s="40" t="s">
        <v>2627</v>
      </c>
      <c r="C472" s="40" t="s">
        <v>848</v>
      </c>
      <c r="D472" s="44">
        <v>46039</v>
      </c>
      <c r="E472" s="59" t="s">
        <v>849</v>
      </c>
      <c r="F472" s="49" t="s">
        <v>82</v>
      </c>
      <c r="G472" s="40" t="s">
        <v>83</v>
      </c>
      <c r="H472" s="49" t="s">
        <v>2628</v>
      </c>
      <c r="I472" s="49" t="s">
        <v>851</v>
      </c>
      <c r="J472" s="40">
        <v>145965</v>
      </c>
      <c r="K472" s="40">
        <v>69061</v>
      </c>
      <c r="L472" s="40" t="s">
        <v>2629</v>
      </c>
      <c r="M472" s="40" t="s">
        <v>87</v>
      </c>
      <c r="N472" s="43">
        <v>1015425716</v>
      </c>
      <c r="O472" s="40">
        <v>5</v>
      </c>
      <c r="P472" s="40"/>
      <c r="Q472" s="40"/>
      <c r="R472" s="40"/>
      <c r="S472" s="40"/>
      <c r="T472" s="40"/>
      <c r="U472" s="40"/>
      <c r="V472" s="40"/>
      <c r="W472" s="40"/>
      <c r="X472" s="40" t="s">
        <v>853</v>
      </c>
      <c r="Y472" s="44">
        <v>46048</v>
      </c>
      <c r="Z472" s="44">
        <v>46063</v>
      </c>
      <c r="AA472" s="44">
        <v>46243</v>
      </c>
      <c r="AB472" s="40">
        <v>180</v>
      </c>
      <c r="AC472" s="45">
        <f t="shared" si="35"/>
        <v>6</v>
      </c>
      <c r="AD472" s="46">
        <v>36600000</v>
      </c>
      <c r="AE472" s="47">
        <f t="shared" si="36"/>
        <v>6100000</v>
      </c>
      <c r="AF472" s="48" t="s">
        <v>89</v>
      </c>
      <c r="AG472" s="49">
        <v>68</v>
      </c>
      <c r="AH472" s="44">
        <v>46029</v>
      </c>
      <c r="AI472" s="49">
        <v>273</v>
      </c>
      <c r="AJ472" s="44">
        <v>46049</v>
      </c>
      <c r="AK472" s="49" t="s">
        <v>90</v>
      </c>
      <c r="AL472" s="49" t="str">
        <f>IFERROR((VLOOKUP($AK472,[2]T_Datos!$B$3:$D$35,2,FALSE)),"Por favor diligenciar")</f>
        <v>Gestión pública local y gobierno confiable en Rafael Uribe Uribe </v>
      </c>
      <c r="AM472" s="49" t="str">
        <f>IFERROR((VLOOKUP($AK472,[2]T_Datos!$B$3:$D$35,3,FALSE)),"Por favor diligenciar")</f>
        <v>O230117459920242775 </v>
      </c>
      <c r="AN472" s="49"/>
      <c r="AO472" s="49"/>
      <c r="AP472" s="44"/>
      <c r="AQ472" s="49"/>
      <c r="AR472" s="44"/>
      <c r="AS472" s="49"/>
      <c r="AT472" s="50"/>
      <c r="AU472" s="49"/>
      <c r="AV472" s="44"/>
      <c r="AW472" s="49"/>
      <c r="AX472" s="45">
        <f t="shared" si="37"/>
        <v>6</v>
      </c>
      <c r="AY472" s="45">
        <f t="shared" si="38"/>
        <v>180</v>
      </c>
      <c r="AZ472" s="51">
        <f t="shared" si="39"/>
        <v>36600000</v>
      </c>
      <c r="BA472" s="40" t="s">
        <v>91</v>
      </c>
      <c r="BB472" s="52" t="s">
        <v>436</v>
      </c>
      <c r="BC472" s="49" t="s">
        <v>683</v>
      </c>
      <c r="BD472" s="49" t="s">
        <v>94</v>
      </c>
      <c r="BE472" s="49" t="s">
        <v>95</v>
      </c>
      <c r="BF472" s="40" t="s">
        <v>437</v>
      </c>
      <c r="BG472" s="49"/>
      <c r="BH472" s="49"/>
      <c r="BI472" s="53" t="s">
        <v>854</v>
      </c>
      <c r="BJ472" s="54">
        <v>46048</v>
      </c>
      <c r="BK472" s="54" t="s">
        <v>99</v>
      </c>
      <c r="BL472" s="54">
        <v>46050</v>
      </c>
      <c r="BM472" s="44">
        <v>46063</v>
      </c>
      <c r="BN472" s="44">
        <v>46243</v>
      </c>
      <c r="BO472" s="55" t="s">
        <v>100</v>
      </c>
      <c r="BP472" s="56" t="s">
        <v>101</v>
      </c>
      <c r="BQ472" s="57">
        <v>20266820000993</v>
      </c>
      <c r="BR472" s="56">
        <v>1</v>
      </c>
    </row>
    <row r="473" spans="1:70" ht="51" customHeight="1" x14ac:dyDescent="0.2">
      <c r="A473" s="107">
        <v>469</v>
      </c>
      <c r="B473" s="40" t="s">
        <v>2630</v>
      </c>
      <c r="C473" s="40" t="s">
        <v>848</v>
      </c>
      <c r="D473" s="44">
        <v>46039</v>
      </c>
      <c r="E473" s="59" t="s">
        <v>849</v>
      </c>
      <c r="F473" s="49" t="s">
        <v>82</v>
      </c>
      <c r="G473" s="40" t="s">
        <v>83</v>
      </c>
      <c r="H473" s="49" t="s">
        <v>2631</v>
      </c>
      <c r="I473" s="49" t="s">
        <v>851</v>
      </c>
      <c r="J473" s="40">
        <v>145965</v>
      </c>
      <c r="K473" s="40">
        <v>69061</v>
      </c>
      <c r="L473" s="40" t="s">
        <v>2632</v>
      </c>
      <c r="M473" s="40" t="s">
        <v>87</v>
      </c>
      <c r="N473" s="43">
        <v>52517529</v>
      </c>
      <c r="O473" s="40">
        <v>3</v>
      </c>
      <c r="P473" s="40"/>
      <c r="Q473" s="40"/>
      <c r="R473" s="40"/>
      <c r="S473" s="40"/>
      <c r="T473" s="40"/>
      <c r="U473" s="40"/>
      <c r="V473" s="40"/>
      <c r="W473" s="40"/>
      <c r="X473" s="40" t="s">
        <v>853</v>
      </c>
      <c r="Y473" s="44">
        <v>46046</v>
      </c>
      <c r="Z473" s="44">
        <v>46055</v>
      </c>
      <c r="AA473" s="44">
        <v>46235</v>
      </c>
      <c r="AB473" s="40">
        <v>180</v>
      </c>
      <c r="AC473" s="45">
        <f t="shared" si="35"/>
        <v>6</v>
      </c>
      <c r="AD473" s="46">
        <v>36600000</v>
      </c>
      <c r="AE473" s="47">
        <f t="shared" si="36"/>
        <v>6100000</v>
      </c>
      <c r="AF473" s="48" t="s">
        <v>89</v>
      </c>
      <c r="AG473" s="49">
        <v>68</v>
      </c>
      <c r="AH473" s="44">
        <v>46029</v>
      </c>
      <c r="AI473" s="49">
        <v>308</v>
      </c>
      <c r="AJ473" s="44">
        <v>46049</v>
      </c>
      <c r="AK473" s="49" t="s">
        <v>90</v>
      </c>
      <c r="AL473" s="49" t="str">
        <f>IFERROR((VLOOKUP($AK473,[2]T_Datos!$B$3:$D$35,2,FALSE)),"Por favor diligenciar")</f>
        <v>Gestión pública local y gobierno confiable en Rafael Uribe Uribe </v>
      </c>
      <c r="AM473" s="49" t="str">
        <f>IFERROR((VLOOKUP($AK473,[2]T_Datos!$B$3:$D$35,3,FALSE)),"Por favor diligenciar")</f>
        <v>O230117459920242775 </v>
      </c>
      <c r="AN473" s="49"/>
      <c r="AO473" s="49"/>
      <c r="AP473" s="44"/>
      <c r="AQ473" s="49"/>
      <c r="AR473" s="44"/>
      <c r="AS473" s="49"/>
      <c r="AT473" s="50"/>
      <c r="AU473" s="49"/>
      <c r="AV473" s="44"/>
      <c r="AW473" s="49"/>
      <c r="AX473" s="45">
        <f t="shared" si="37"/>
        <v>6</v>
      </c>
      <c r="AY473" s="45">
        <f t="shared" si="38"/>
        <v>180</v>
      </c>
      <c r="AZ473" s="51">
        <f t="shared" si="39"/>
        <v>36600000</v>
      </c>
      <c r="BA473" s="40" t="s">
        <v>91</v>
      </c>
      <c r="BB473" s="52" t="s">
        <v>436</v>
      </c>
      <c r="BC473" s="49" t="s">
        <v>683</v>
      </c>
      <c r="BD473" s="49" t="s">
        <v>94</v>
      </c>
      <c r="BE473" s="49" t="s">
        <v>95</v>
      </c>
      <c r="BF473" s="40" t="s">
        <v>437</v>
      </c>
      <c r="BG473" s="49"/>
      <c r="BH473" s="49"/>
      <c r="BI473" s="53" t="s">
        <v>854</v>
      </c>
      <c r="BJ473" s="54">
        <v>46050</v>
      </c>
      <c r="BK473" s="54" t="s">
        <v>99</v>
      </c>
      <c r="BL473" s="54">
        <v>46072</v>
      </c>
      <c r="BM473" s="44">
        <v>46055</v>
      </c>
      <c r="BN473" s="44">
        <v>46235</v>
      </c>
      <c r="BO473" s="55" t="s">
        <v>100</v>
      </c>
      <c r="BP473" s="56" t="s">
        <v>101</v>
      </c>
      <c r="BQ473" s="57">
        <v>20266820000993</v>
      </c>
      <c r="BR473" s="56">
        <v>1</v>
      </c>
    </row>
    <row r="474" spans="1:70" ht="51" customHeight="1" x14ac:dyDescent="0.2">
      <c r="A474">
        <v>470</v>
      </c>
      <c r="B474" s="40" t="s">
        <v>2633</v>
      </c>
      <c r="C474" s="40" t="s">
        <v>2634</v>
      </c>
      <c r="D474" s="41">
        <v>46045</v>
      </c>
      <c r="E474" s="42" t="s">
        <v>2635</v>
      </c>
      <c r="F474" s="49" t="s">
        <v>82</v>
      </c>
      <c r="G474" s="40" t="s">
        <v>83</v>
      </c>
      <c r="H474" s="40" t="s">
        <v>2636</v>
      </c>
      <c r="I474" s="40" t="s">
        <v>2637</v>
      </c>
      <c r="J474" s="40">
        <v>145793</v>
      </c>
      <c r="K474" s="40">
        <v>65324</v>
      </c>
      <c r="L474" s="40" t="s">
        <v>2638</v>
      </c>
      <c r="M474" s="40" t="s">
        <v>87</v>
      </c>
      <c r="N474" s="43">
        <v>1026568535</v>
      </c>
      <c r="O474" s="40">
        <v>2</v>
      </c>
      <c r="P474" s="40"/>
      <c r="Q474" s="40"/>
      <c r="R474" s="40"/>
      <c r="S474" s="40"/>
      <c r="T474" s="40"/>
      <c r="U474" s="40"/>
      <c r="V474" s="40"/>
      <c r="W474" s="40"/>
      <c r="X474" s="40" t="s">
        <v>564</v>
      </c>
      <c r="Y474" s="44">
        <v>46045</v>
      </c>
      <c r="Z474" s="44">
        <v>46051</v>
      </c>
      <c r="AA474" s="44">
        <v>46384</v>
      </c>
      <c r="AB474" s="40">
        <v>330</v>
      </c>
      <c r="AC474" s="45">
        <f t="shared" si="35"/>
        <v>11</v>
      </c>
      <c r="AD474" s="46">
        <v>87967000</v>
      </c>
      <c r="AE474" s="47">
        <f t="shared" si="36"/>
        <v>7997000</v>
      </c>
      <c r="AF474" s="48" t="s">
        <v>89</v>
      </c>
      <c r="AG474" s="49">
        <v>37</v>
      </c>
      <c r="AH474" s="44">
        <v>46027</v>
      </c>
      <c r="AI474" s="49">
        <v>264</v>
      </c>
      <c r="AJ474" s="44">
        <v>46049</v>
      </c>
      <c r="AK474" s="49" t="s">
        <v>90</v>
      </c>
      <c r="AL474" s="49" t="str">
        <f>IFERROR((VLOOKUP($AK474,[2]T_Datos!$B$3:$D$35,2,FALSE)),"Por favor diligenciar")</f>
        <v>Gestión pública local y gobierno confiable en Rafael Uribe Uribe </v>
      </c>
      <c r="AM474" s="49" t="str">
        <f>IFERROR((VLOOKUP($AK474,[2]T_Datos!$B$3:$D$35,3,FALSE)),"Por favor diligenciar")</f>
        <v>O230117459920242775 </v>
      </c>
      <c r="AN474" s="49"/>
      <c r="AO474" s="49"/>
      <c r="AP474" s="44"/>
      <c r="AQ474" s="49"/>
      <c r="AR474" s="44"/>
      <c r="AS474" s="49"/>
      <c r="AT474" s="50"/>
      <c r="AU474" s="49"/>
      <c r="AV474" s="44"/>
      <c r="AW474" s="49"/>
      <c r="AX474" s="45">
        <f t="shared" si="37"/>
        <v>11</v>
      </c>
      <c r="AY474" s="45">
        <f t="shared" si="38"/>
        <v>330</v>
      </c>
      <c r="AZ474" s="51">
        <f t="shared" si="39"/>
        <v>87967000</v>
      </c>
      <c r="BA474" s="40" t="s">
        <v>91</v>
      </c>
      <c r="BB474" s="52" t="s">
        <v>399</v>
      </c>
      <c r="BC474" s="49" t="s">
        <v>401</v>
      </c>
      <c r="BD474" s="49" t="s">
        <v>94</v>
      </c>
      <c r="BE474" s="49" t="s">
        <v>95</v>
      </c>
      <c r="BF474" s="40" t="s">
        <v>402</v>
      </c>
      <c r="BG474" s="49"/>
      <c r="BH474" s="49"/>
      <c r="BI474" s="53" t="s">
        <v>565</v>
      </c>
      <c r="BJ474" s="54">
        <v>46050</v>
      </c>
      <c r="BK474" s="54" t="s">
        <v>99</v>
      </c>
      <c r="BL474" s="54">
        <v>46049</v>
      </c>
      <c r="BM474" s="44">
        <v>46051</v>
      </c>
      <c r="BN474" s="44">
        <v>46384</v>
      </c>
      <c r="BO474" s="55" t="s">
        <v>100</v>
      </c>
      <c r="BP474" s="56" t="s">
        <v>101</v>
      </c>
      <c r="BQ474" s="57">
        <v>20266820000983</v>
      </c>
      <c r="BR474" s="56">
        <v>1</v>
      </c>
    </row>
    <row r="475" spans="1:70" ht="51" customHeight="1" x14ac:dyDescent="0.2">
      <c r="A475">
        <v>471</v>
      </c>
      <c r="B475" s="40" t="s">
        <v>2639</v>
      </c>
      <c r="C475" s="40" t="s">
        <v>2079</v>
      </c>
      <c r="D475" s="44">
        <v>46042</v>
      </c>
      <c r="E475" s="59" t="s">
        <v>2080</v>
      </c>
      <c r="F475" s="49" t="s">
        <v>82</v>
      </c>
      <c r="G475" s="40" t="s">
        <v>83</v>
      </c>
      <c r="H475" s="49" t="s">
        <v>2640</v>
      </c>
      <c r="I475" s="40" t="s">
        <v>2082</v>
      </c>
      <c r="J475" s="40">
        <v>151799</v>
      </c>
      <c r="K475" s="40">
        <v>70221</v>
      </c>
      <c r="L475" s="40" t="s">
        <v>2641</v>
      </c>
      <c r="M475" s="40" t="s">
        <v>87</v>
      </c>
      <c r="N475" s="43">
        <v>1023961930</v>
      </c>
      <c r="O475" s="40">
        <v>2</v>
      </c>
      <c r="P475" s="40"/>
      <c r="Q475" s="40"/>
      <c r="R475" s="40"/>
      <c r="S475" s="40"/>
      <c r="T475" s="40" t="s">
        <v>2642</v>
      </c>
      <c r="U475" s="40" t="s">
        <v>87</v>
      </c>
      <c r="V475" s="43">
        <v>1021664181</v>
      </c>
      <c r="W475" s="41">
        <v>46184</v>
      </c>
      <c r="X475" s="40" t="s">
        <v>2084</v>
      </c>
      <c r="Y475" s="44">
        <v>46045</v>
      </c>
      <c r="Z475" s="44">
        <v>46069</v>
      </c>
      <c r="AA475" s="44">
        <v>46384</v>
      </c>
      <c r="AB475" s="40">
        <v>300</v>
      </c>
      <c r="AC475" s="45">
        <f t="shared" si="35"/>
        <v>10</v>
      </c>
      <c r="AD475" s="46">
        <v>21460000</v>
      </c>
      <c r="AE475" s="47">
        <f t="shared" si="36"/>
        <v>2146000</v>
      </c>
      <c r="AF475" s="48" t="s">
        <v>89</v>
      </c>
      <c r="AG475" s="49">
        <v>803</v>
      </c>
      <c r="AH475" s="44">
        <v>46039</v>
      </c>
      <c r="AI475" s="49">
        <v>783</v>
      </c>
      <c r="AJ475" s="44">
        <v>46055</v>
      </c>
      <c r="AK475" s="49" t="s">
        <v>90</v>
      </c>
      <c r="AL475" s="49" t="str">
        <f>IFERROR((VLOOKUP($AK475,[2]T_Datos!$B$3:$D$35,2,FALSE)),"Por favor diligenciar")</f>
        <v>Gestión pública local y gobierno confiable en Rafael Uribe Uribe </v>
      </c>
      <c r="AM475" s="49" t="str">
        <f>IFERROR((VLOOKUP($AK475,[2]T_Datos!$B$3:$D$35,3,FALSE)),"Por favor diligenciar")</f>
        <v>O230117459920242775 </v>
      </c>
      <c r="AN475" s="49"/>
      <c r="AO475" s="49"/>
      <c r="AP475" s="44"/>
      <c r="AQ475" s="49"/>
      <c r="AR475" s="44"/>
      <c r="AS475" s="49"/>
      <c r="AT475" s="50"/>
      <c r="AU475" s="49"/>
      <c r="AV475" s="44"/>
      <c r="AW475" s="49"/>
      <c r="AX475" s="45">
        <f t="shared" si="37"/>
        <v>10</v>
      </c>
      <c r="AY475" s="45">
        <f t="shared" si="38"/>
        <v>300</v>
      </c>
      <c r="AZ475" s="51">
        <f t="shared" si="39"/>
        <v>21460000</v>
      </c>
      <c r="BA475" s="40" t="s">
        <v>129</v>
      </c>
      <c r="BB475" s="52" t="s">
        <v>1908</v>
      </c>
      <c r="BC475" s="49" t="s">
        <v>2085</v>
      </c>
      <c r="BD475" s="49" t="s">
        <v>94</v>
      </c>
      <c r="BE475" s="49" t="s">
        <v>95</v>
      </c>
      <c r="BF475" s="40" t="s">
        <v>402</v>
      </c>
      <c r="BG475" s="49" t="s">
        <v>2643</v>
      </c>
      <c r="BH475" s="49">
        <v>15</v>
      </c>
      <c r="BI475" s="53" t="s">
        <v>2086</v>
      </c>
      <c r="BJ475" s="54">
        <v>46185</v>
      </c>
      <c r="BK475" s="54" t="s">
        <v>416</v>
      </c>
      <c r="BL475" s="54">
        <v>46049</v>
      </c>
      <c r="BM475" s="44">
        <v>46069</v>
      </c>
      <c r="BN475" s="44">
        <v>46371</v>
      </c>
      <c r="BO475" s="55" t="s">
        <v>362</v>
      </c>
      <c r="BP475" s="56" t="s">
        <v>101</v>
      </c>
      <c r="BQ475" s="57">
        <v>20266820001523</v>
      </c>
      <c r="BR475" s="56">
        <v>5</v>
      </c>
    </row>
    <row r="476" spans="1:70" ht="51" customHeight="1" x14ac:dyDescent="0.2">
      <c r="A476" s="107">
        <v>472</v>
      </c>
      <c r="B476" s="40" t="s">
        <v>2644</v>
      </c>
      <c r="C476" s="40" t="s">
        <v>997</v>
      </c>
      <c r="D476" s="44">
        <v>46039</v>
      </c>
      <c r="E476" s="59" t="s">
        <v>998</v>
      </c>
      <c r="F476" s="49" t="s">
        <v>82</v>
      </c>
      <c r="G476" s="40" t="s">
        <v>83</v>
      </c>
      <c r="H476" s="49" t="s">
        <v>2645</v>
      </c>
      <c r="I476" s="40" t="s">
        <v>1000</v>
      </c>
      <c r="J476" s="40">
        <v>147753</v>
      </c>
      <c r="K476" s="40">
        <v>68376</v>
      </c>
      <c r="L476" s="40" t="s">
        <v>2646</v>
      </c>
      <c r="M476" s="40" t="s">
        <v>87</v>
      </c>
      <c r="N476" s="43">
        <v>1033779888</v>
      </c>
      <c r="O476" s="40">
        <v>8</v>
      </c>
      <c r="P476" s="40"/>
      <c r="Q476" s="40"/>
      <c r="R476" s="40"/>
      <c r="S476" s="40"/>
      <c r="T476" s="40"/>
      <c r="U476" s="40"/>
      <c r="V476" s="40"/>
      <c r="W476" s="40"/>
      <c r="X476" s="40" t="s">
        <v>1003</v>
      </c>
      <c r="Y476" s="44">
        <v>46045</v>
      </c>
      <c r="Z476" s="44">
        <v>46064</v>
      </c>
      <c r="AA476" s="44">
        <v>46244</v>
      </c>
      <c r="AB476" s="40">
        <v>180</v>
      </c>
      <c r="AC476" s="45">
        <f t="shared" si="35"/>
        <v>6</v>
      </c>
      <c r="AD476" s="46">
        <v>12876000</v>
      </c>
      <c r="AE476" s="47">
        <f t="shared" si="36"/>
        <v>2146000</v>
      </c>
      <c r="AF476" s="48" t="s">
        <v>89</v>
      </c>
      <c r="AG476" s="49">
        <v>102</v>
      </c>
      <c r="AH476" s="44">
        <v>46028</v>
      </c>
      <c r="AI476" s="49">
        <v>1084</v>
      </c>
      <c r="AJ476" s="44">
        <v>46056</v>
      </c>
      <c r="AK476" s="49" t="s">
        <v>90</v>
      </c>
      <c r="AL476" s="49" t="str">
        <f>IFERROR((VLOOKUP($AK476,[2]T_Datos!$B$3:$D$35,2,FALSE)),"Por favor diligenciar")</f>
        <v>Gestión pública local y gobierno confiable en Rafael Uribe Uribe </v>
      </c>
      <c r="AM476" s="49" t="str">
        <f>IFERROR((VLOOKUP($AK476,[2]T_Datos!$B$3:$D$35,3,FALSE)),"Por favor diligenciar")</f>
        <v>O230117459920242775 </v>
      </c>
      <c r="AN476" s="49"/>
      <c r="AO476" s="49"/>
      <c r="AP476" s="44"/>
      <c r="AQ476" s="49"/>
      <c r="AR476" s="44"/>
      <c r="AS476" s="49"/>
      <c r="AT476" s="50"/>
      <c r="AU476" s="49"/>
      <c r="AV476" s="44"/>
      <c r="AW476" s="49"/>
      <c r="AX476" s="45">
        <f t="shared" si="37"/>
        <v>6</v>
      </c>
      <c r="AY476" s="45">
        <f t="shared" si="38"/>
        <v>180</v>
      </c>
      <c r="AZ476" s="51">
        <f t="shared" si="39"/>
        <v>12876000</v>
      </c>
      <c r="BA476" s="40" t="s">
        <v>129</v>
      </c>
      <c r="BB476" s="52" t="s">
        <v>240</v>
      </c>
      <c r="BC476" s="49" t="s">
        <v>243</v>
      </c>
      <c r="BD476" s="49" t="s">
        <v>94</v>
      </c>
      <c r="BE476" s="49" t="s">
        <v>95</v>
      </c>
      <c r="BF476" s="40" t="s">
        <v>244</v>
      </c>
      <c r="BG476" s="49"/>
      <c r="BH476" s="49"/>
      <c r="BI476" s="53" t="s">
        <v>1004</v>
      </c>
      <c r="BJ476" s="54">
        <v>46055</v>
      </c>
      <c r="BK476" s="54" t="s">
        <v>416</v>
      </c>
      <c r="BL476" s="54">
        <v>46046</v>
      </c>
      <c r="BM476" s="44">
        <v>46064</v>
      </c>
      <c r="BN476" s="44">
        <v>46244</v>
      </c>
      <c r="BO476" s="55" t="s">
        <v>362</v>
      </c>
      <c r="BP476" s="56" t="s">
        <v>101</v>
      </c>
      <c r="BQ476" s="57">
        <v>20266820001193</v>
      </c>
      <c r="BR476" s="56">
        <v>5</v>
      </c>
    </row>
    <row r="477" spans="1:70" ht="51" customHeight="1" x14ac:dyDescent="0.2">
      <c r="A477">
        <v>473</v>
      </c>
      <c r="B477" s="40" t="s">
        <v>2647</v>
      </c>
      <c r="C477" s="40" t="s">
        <v>2282</v>
      </c>
      <c r="D477" s="41">
        <v>46044</v>
      </c>
      <c r="E477" s="42" t="s">
        <v>2283</v>
      </c>
      <c r="F477" s="49" t="s">
        <v>82</v>
      </c>
      <c r="G477" s="40" t="s">
        <v>83</v>
      </c>
      <c r="H477" s="49" t="s">
        <v>2648</v>
      </c>
      <c r="I477" s="40" t="s">
        <v>2285</v>
      </c>
      <c r="J477" s="40">
        <v>151263</v>
      </c>
      <c r="K477" s="40">
        <v>69037</v>
      </c>
      <c r="L477" s="40" t="s">
        <v>2649</v>
      </c>
      <c r="M477" s="40" t="s">
        <v>87</v>
      </c>
      <c r="N477" s="43">
        <v>1013676287</v>
      </c>
      <c r="O477" s="40">
        <v>6</v>
      </c>
      <c r="P477" s="40"/>
      <c r="Q477" s="40"/>
      <c r="R477" s="40"/>
      <c r="S477" s="40"/>
      <c r="T477" s="40"/>
      <c r="U477" s="40"/>
      <c r="V477" s="40"/>
      <c r="W477" s="40"/>
      <c r="X477" s="40" t="s">
        <v>2288</v>
      </c>
      <c r="Y477" s="44">
        <v>46045</v>
      </c>
      <c r="Z477" s="44">
        <v>46080</v>
      </c>
      <c r="AA477" s="44">
        <v>46260</v>
      </c>
      <c r="AB477" s="40">
        <v>180</v>
      </c>
      <c r="AC477" s="45">
        <f t="shared" si="35"/>
        <v>6</v>
      </c>
      <c r="AD477" s="46">
        <v>18600000</v>
      </c>
      <c r="AE477" s="47">
        <f t="shared" si="36"/>
        <v>3100000</v>
      </c>
      <c r="AF477" s="48" t="s">
        <v>89</v>
      </c>
      <c r="AG477" s="49">
        <v>99</v>
      </c>
      <c r="AH477" s="44">
        <v>46028</v>
      </c>
      <c r="AI477" s="49">
        <v>313</v>
      </c>
      <c r="AJ477" s="44">
        <v>46049</v>
      </c>
      <c r="AK477" s="49" t="s">
        <v>1529</v>
      </c>
      <c r="AL477" s="49" t="str">
        <f>IFERROR((VLOOKUP($AK477,[2]T_Datos!$B$3:$D$35,2,FALSE)),"Por favor diligenciar")</f>
        <v>Rafael Uribe Uribe deportiva, recreativa y con bienestar </v>
      </c>
      <c r="AM477" s="49" t="str">
        <f>IFERROR((VLOOKUP($AK477,[2]T_Datos!$B$3:$D$35,3,FALSE)),"Por favor diligenciar")</f>
        <v>O230117459920242795 </v>
      </c>
      <c r="AN477" s="49"/>
      <c r="AO477" s="49"/>
      <c r="AP477" s="44"/>
      <c r="AQ477" s="49"/>
      <c r="AR477" s="44"/>
      <c r="AS477" s="49"/>
      <c r="AT477" s="50"/>
      <c r="AU477" s="49"/>
      <c r="AV477" s="44"/>
      <c r="AW477" s="49"/>
      <c r="AX477" s="45">
        <f t="shared" si="37"/>
        <v>6</v>
      </c>
      <c r="AY477" s="45">
        <f t="shared" si="38"/>
        <v>180</v>
      </c>
      <c r="AZ477" s="51">
        <f t="shared" si="39"/>
        <v>18600000</v>
      </c>
      <c r="BA477" s="40" t="s">
        <v>129</v>
      </c>
      <c r="BB477" s="52" t="s">
        <v>1530</v>
      </c>
      <c r="BC477" s="49" t="s">
        <v>1531</v>
      </c>
      <c r="BD477" s="49" t="s">
        <v>94</v>
      </c>
      <c r="BE477" s="49" t="s">
        <v>95</v>
      </c>
      <c r="BF477" s="40" t="s">
        <v>1532</v>
      </c>
      <c r="BG477" s="49"/>
      <c r="BH477" s="49"/>
      <c r="BI477" s="53" t="s">
        <v>2289</v>
      </c>
      <c r="BJ477" s="54">
        <v>46080</v>
      </c>
      <c r="BK477" s="54" t="s">
        <v>416</v>
      </c>
      <c r="BL477" s="54">
        <v>46056</v>
      </c>
      <c r="BM477" s="44">
        <v>46080</v>
      </c>
      <c r="BN477" s="44">
        <v>46260</v>
      </c>
      <c r="BO477" s="55" t="s">
        <v>362</v>
      </c>
      <c r="BP477" s="56" t="s">
        <v>101</v>
      </c>
      <c r="BQ477" s="57">
        <v>20266820001273</v>
      </c>
      <c r="BR477" s="56">
        <v>5</v>
      </c>
    </row>
    <row r="478" spans="1:70" ht="51" customHeight="1" x14ac:dyDescent="0.2">
      <c r="A478">
        <v>474</v>
      </c>
      <c r="B478" s="49" t="s">
        <v>2650</v>
      </c>
      <c r="C478" s="40" t="s">
        <v>405</v>
      </c>
      <c r="D478" s="41">
        <v>46035</v>
      </c>
      <c r="E478" s="42" t="s">
        <v>406</v>
      </c>
      <c r="F478" s="40" t="s">
        <v>82</v>
      </c>
      <c r="G478" s="40" t="s">
        <v>83</v>
      </c>
      <c r="H478" s="40" t="s">
        <v>2651</v>
      </c>
      <c r="I478" s="40" t="s">
        <v>408</v>
      </c>
      <c r="J478" s="40">
        <v>145872</v>
      </c>
      <c r="K478" s="40">
        <v>65314</v>
      </c>
      <c r="L478" s="40" t="s">
        <v>2652</v>
      </c>
      <c r="M478" s="40" t="s">
        <v>87</v>
      </c>
      <c r="N478" s="43">
        <v>1030560488</v>
      </c>
      <c r="O478" s="40">
        <v>2</v>
      </c>
      <c r="P478" s="40"/>
      <c r="Q478" s="40"/>
      <c r="R478" s="40"/>
      <c r="S478" s="40"/>
      <c r="T478" s="40" t="s">
        <v>2653</v>
      </c>
      <c r="U478" s="40" t="s">
        <v>1600</v>
      </c>
      <c r="V478" s="60">
        <v>80067793</v>
      </c>
      <c r="W478" s="41">
        <v>46100</v>
      </c>
      <c r="X478" s="40" t="s">
        <v>410</v>
      </c>
      <c r="Y478" s="44">
        <v>46045</v>
      </c>
      <c r="Z478" s="44">
        <v>46057</v>
      </c>
      <c r="AA478" s="44">
        <v>46237</v>
      </c>
      <c r="AB478" s="40">
        <v>180</v>
      </c>
      <c r="AC478" s="45">
        <f t="shared" si="35"/>
        <v>6</v>
      </c>
      <c r="AD478" s="46">
        <v>16500000</v>
      </c>
      <c r="AE478" s="47">
        <f t="shared" si="36"/>
        <v>2750000</v>
      </c>
      <c r="AF478" s="48" t="s">
        <v>89</v>
      </c>
      <c r="AG478" s="49">
        <v>92</v>
      </c>
      <c r="AH478" s="44">
        <v>46030</v>
      </c>
      <c r="AI478" s="49">
        <v>785</v>
      </c>
      <c r="AJ478" s="44">
        <v>46055</v>
      </c>
      <c r="AK478" s="49" t="s">
        <v>411</v>
      </c>
      <c r="AL478" s="49" t="str">
        <f>IFERROR((VLOOKUP($AK478,[2]T_Datos!$B$3:$D$35,2,FALSE)),"Por favor diligenciar")</f>
        <v>Gestores de convivencia en Rafael Uribe Uribe </v>
      </c>
      <c r="AM478" s="49" t="str">
        <f>IFERROR((VLOOKUP($AK478,[2]T_Datos!$B$3:$D$35,3,FALSE)),"Por favor diligenciar")</f>
        <v>O230117459920242710 </v>
      </c>
      <c r="AN478" s="49"/>
      <c r="AO478" s="49"/>
      <c r="AP478" s="44"/>
      <c r="AQ478" s="49"/>
      <c r="AR478" s="44"/>
      <c r="AS478" s="49"/>
      <c r="AT478" s="50"/>
      <c r="AU478" s="49"/>
      <c r="AV478" s="44"/>
      <c r="AW478" s="49"/>
      <c r="AX478" s="45">
        <f t="shared" si="37"/>
        <v>6</v>
      </c>
      <c r="AY478" s="45">
        <f t="shared" si="38"/>
        <v>180</v>
      </c>
      <c r="AZ478" s="51">
        <f t="shared" si="39"/>
        <v>16500000</v>
      </c>
      <c r="BA478" s="40" t="s">
        <v>129</v>
      </c>
      <c r="BB478" s="52" t="s">
        <v>412</v>
      </c>
      <c r="BC478" s="49" t="s">
        <v>413</v>
      </c>
      <c r="BD478" s="49" t="s">
        <v>94</v>
      </c>
      <c r="BE478" s="49" t="s">
        <v>95</v>
      </c>
      <c r="BF478" s="40" t="s">
        <v>814</v>
      </c>
      <c r="BG478" s="49"/>
      <c r="BH478" s="49"/>
      <c r="BI478" s="53" t="s">
        <v>415</v>
      </c>
      <c r="BJ478" s="54">
        <v>46101</v>
      </c>
      <c r="BK478" s="54" t="s">
        <v>416</v>
      </c>
      <c r="BL478" s="54">
        <v>46048</v>
      </c>
      <c r="BM478" s="44">
        <v>46057</v>
      </c>
      <c r="BN478" s="44">
        <v>46237</v>
      </c>
      <c r="BO478" s="55" t="s">
        <v>362</v>
      </c>
      <c r="BP478" s="56" t="s">
        <v>101</v>
      </c>
      <c r="BQ478" s="57">
        <v>20266820001163</v>
      </c>
      <c r="BR478" s="56">
        <v>5</v>
      </c>
    </row>
    <row r="479" spans="1:70" ht="51" customHeight="1" x14ac:dyDescent="0.2">
      <c r="A479" s="107">
        <v>475</v>
      </c>
      <c r="B479" s="40" t="s">
        <v>2654</v>
      </c>
      <c r="C479" s="40" t="s">
        <v>2655</v>
      </c>
      <c r="D479" s="44">
        <v>46045</v>
      </c>
      <c r="E479" s="59" t="s">
        <v>2656</v>
      </c>
      <c r="F479" s="49" t="s">
        <v>82</v>
      </c>
      <c r="G479" s="49" t="s">
        <v>83</v>
      </c>
      <c r="H479" s="40" t="s">
        <v>2657</v>
      </c>
      <c r="I479" s="40" t="s">
        <v>2658</v>
      </c>
      <c r="J479" s="40">
        <v>145973</v>
      </c>
      <c r="K479" s="40">
        <v>68360</v>
      </c>
      <c r="L479" s="40" t="s">
        <v>2659</v>
      </c>
      <c r="M479" s="40" t="s">
        <v>87</v>
      </c>
      <c r="N479" s="43">
        <v>1010229692</v>
      </c>
      <c r="O479" s="40">
        <v>9</v>
      </c>
      <c r="P479" s="40"/>
      <c r="Q479" s="40"/>
      <c r="R479" s="40"/>
      <c r="S479" s="40"/>
      <c r="T479" s="40"/>
      <c r="U479" s="40"/>
      <c r="V479" s="40"/>
      <c r="W479" s="40"/>
      <c r="X479" s="40" t="s">
        <v>2660</v>
      </c>
      <c r="Y479" s="44">
        <v>46046</v>
      </c>
      <c r="Z479" s="44">
        <v>46086</v>
      </c>
      <c r="AA479" s="44">
        <v>46269</v>
      </c>
      <c r="AB479" s="40">
        <v>180</v>
      </c>
      <c r="AC479" s="45">
        <f t="shared" si="35"/>
        <v>6</v>
      </c>
      <c r="AD479" s="46">
        <v>36600000</v>
      </c>
      <c r="AE479" s="47">
        <f t="shared" si="36"/>
        <v>6100000</v>
      </c>
      <c r="AF479" s="48" t="s">
        <v>89</v>
      </c>
      <c r="AG479" s="49">
        <v>149</v>
      </c>
      <c r="AH479" s="44">
        <v>46030</v>
      </c>
      <c r="AI479" s="49">
        <v>1304</v>
      </c>
      <c r="AJ479" s="44">
        <v>46069</v>
      </c>
      <c r="AK479" s="49" t="s">
        <v>90</v>
      </c>
      <c r="AL479" s="49" t="str">
        <f>IFERROR((VLOOKUP($AK479,[2]T_Datos!$B$3:$D$35,2,FALSE)),"Por favor diligenciar")</f>
        <v>Gestión pública local y gobierno confiable en Rafael Uribe Uribe </v>
      </c>
      <c r="AM479" s="49" t="str">
        <f>IFERROR((VLOOKUP($AK479,[2]T_Datos!$B$3:$D$35,3,FALSE)),"Por favor diligenciar")</f>
        <v>O230117459920242775 </v>
      </c>
      <c r="AN479" s="49"/>
      <c r="AO479" s="49"/>
      <c r="AP479" s="44"/>
      <c r="AQ479" s="49"/>
      <c r="AR479" s="44"/>
      <c r="AS479" s="49"/>
      <c r="AT479" s="50"/>
      <c r="AU479" s="49"/>
      <c r="AV479" s="44"/>
      <c r="AW479" s="49"/>
      <c r="AX479" s="45">
        <f t="shared" si="37"/>
        <v>6</v>
      </c>
      <c r="AY479" s="45">
        <f t="shared" si="38"/>
        <v>180</v>
      </c>
      <c r="AZ479" s="51">
        <f t="shared" si="39"/>
        <v>36600000</v>
      </c>
      <c r="BA479" s="40" t="s">
        <v>91</v>
      </c>
      <c r="BB479" s="52" t="s">
        <v>351</v>
      </c>
      <c r="BC479" s="49" t="s">
        <v>1488</v>
      </c>
      <c r="BD479" s="49" t="s">
        <v>94</v>
      </c>
      <c r="BE479" s="49" t="s">
        <v>95</v>
      </c>
      <c r="BF479" s="40" t="s">
        <v>145</v>
      </c>
      <c r="BG479" s="49"/>
      <c r="BH479" s="49"/>
      <c r="BI479" s="53" t="s">
        <v>2661</v>
      </c>
      <c r="BJ479" s="54">
        <v>46085</v>
      </c>
      <c r="BK479" s="54" t="s">
        <v>99</v>
      </c>
      <c r="BL479" s="54" t="s">
        <v>2662</v>
      </c>
      <c r="BM479" s="44">
        <v>46086</v>
      </c>
      <c r="BN479" s="44">
        <v>46269</v>
      </c>
      <c r="BO479" s="55" t="s">
        <v>100</v>
      </c>
      <c r="BP479" s="56" t="s">
        <v>101</v>
      </c>
      <c r="BQ479" s="57">
        <v>20266820001143</v>
      </c>
      <c r="BR479" s="56">
        <v>1</v>
      </c>
    </row>
    <row r="480" spans="1:70" ht="51" customHeight="1" x14ac:dyDescent="0.2">
      <c r="A480">
        <v>476</v>
      </c>
      <c r="B480" s="40" t="s">
        <v>2663</v>
      </c>
      <c r="C480" s="40" t="s">
        <v>1624</v>
      </c>
      <c r="D480" s="41">
        <v>46041</v>
      </c>
      <c r="E480" s="42" t="s">
        <v>1625</v>
      </c>
      <c r="F480" s="40" t="s">
        <v>82</v>
      </c>
      <c r="G480" s="40" t="s">
        <v>83</v>
      </c>
      <c r="H480" s="40" t="s">
        <v>2664</v>
      </c>
      <c r="I480" s="40" t="s">
        <v>1627</v>
      </c>
      <c r="J480" s="40">
        <v>145976</v>
      </c>
      <c r="K480" s="40">
        <v>68354</v>
      </c>
      <c r="L480" s="40" t="s">
        <v>2665</v>
      </c>
      <c r="M480" s="40" t="s">
        <v>87</v>
      </c>
      <c r="N480" s="43">
        <v>1031169636</v>
      </c>
      <c r="O480" s="40">
        <v>4</v>
      </c>
      <c r="P480" s="40"/>
      <c r="Q480" s="40"/>
      <c r="R480" s="40"/>
      <c r="S480" s="40"/>
      <c r="T480" s="40" t="s">
        <v>2666</v>
      </c>
      <c r="U480" s="40" t="s">
        <v>1600</v>
      </c>
      <c r="V480" s="60">
        <v>718222</v>
      </c>
      <c r="W480" s="41">
        <v>46147</v>
      </c>
      <c r="X480" s="40" t="s">
        <v>1629</v>
      </c>
      <c r="Y480" s="44">
        <v>46045</v>
      </c>
      <c r="Z480" s="44">
        <v>46057</v>
      </c>
      <c r="AA480" s="44">
        <v>46451</v>
      </c>
      <c r="AB480" s="40">
        <v>330</v>
      </c>
      <c r="AC480" s="45">
        <f t="shared" si="35"/>
        <v>11</v>
      </c>
      <c r="AD480" s="46">
        <v>67100000</v>
      </c>
      <c r="AE480" s="47">
        <f t="shared" si="36"/>
        <v>6100000</v>
      </c>
      <c r="AF480" s="48" t="s">
        <v>89</v>
      </c>
      <c r="AG480" s="49">
        <v>145</v>
      </c>
      <c r="AH480" s="44">
        <v>46030</v>
      </c>
      <c r="AI480" s="49">
        <v>732</v>
      </c>
      <c r="AJ480" s="44">
        <v>46051</v>
      </c>
      <c r="AK480" s="49" t="s">
        <v>90</v>
      </c>
      <c r="AL480" s="49" t="str">
        <f>IFERROR((VLOOKUP($AK480,[2]T_Datos!$B$3:$D$35,2,FALSE)),"Por favor diligenciar")</f>
        <v>Gestión pública local y gobierno confiable en Rafael Uribe Uribe </v>
      </c>
      <c r="AM480" s="49" t="str">
        <f>IFERROR((VLOOKUP($AK480,[2]T_Datos!$B$3:$D$35,3,FALSE)),"Por favor diligenciar")</f>
        <v>O230117459920242775 </v>
      </c>
      <c r="AN480" s="49"/>
      <c r="AO480" s="49"/>
      <c r="AP480" s="44"/>
      <c r="AQ480" s="49"/>
      <c r="AR480" s="44"/>
      <c r="AS480" s="49"/>
      <c r="AT480" s="50"/>
      <c r="AU480" s="49"/>
      <c r="AV480" s="44"/>
      <c r="AW480" s="49"/>
      <c r="AX480" s="45">
        <f t="shared" si="37"/>
        <v>11</v>
      </c>
      <c r="AY480" s="45">
        <f t="shared" si="38"/>
        <v>330</v>
      </c>
      <c r="AZ480" s="51">
        <f t="shared" si="39"/>
        <v>67100000</v>
      </c>
      <c r="BA480" s="40" t="s">
        <v>91</v>
      </c>
      <c r="BB480" s="52" t="s">
        <v>351</v>
      </c>
      <c r="BC480" s="49" t="s">
        <v>352</v>
      </c>
      <c r="BD480" s="49" t="s">
        <v>94</v>
      </c>
      <c r="BE480" s="49" t="s">
        <v>95</v>
      </c>
      <c r="BF480" s="40" t="s">
        <v>145</v>
      </c>
      <c r="BG480" s="49" t="s">
        <v>2667</v>
      </c>
      <c r="BH480" s="49">
        <v>44</v>
      </c>
      <c r="BI480" s="53" t="s">
        <v>1630</v>
      </c>
      <c r="BJ480" s="54">
        <v>46149</v>
      </c>
      <c r="BK480" s="54" t="s">
        <v>354</v>
      </c>
      <c r="BL480" s="54">
        <v>46051</v>
      </c>
      <c r="BM480" s="44">
        <v>46057</v>
      </c>
      <c r="BN480" s="44">
        <v>46390</v>
      </c>
      <c r="BO480" s="55" t="s">
        <v>100</v>
      </c>
      <c r="BP480" s="56" t="s">
        <v>101</v>
      </c>
      <c r="BQ480" s="57">
        <v>20266820001143</v>
      </c>
      <c r="BR480" s="56">
        <v>3</v>
      </c>
    </row>
    <row r="481" spans="1:70" ht="51" customHeight="1" x14ac:dyDescent="0.2">
      <c r="A481">
        <v>477</v>
      </c>
      <c r="B481" s="40" t="s">
        <v>2668</v>
      </c>
      <c r="C481" s="40" t="s">
        <v>972</v>
      </c>
      <c r="D481" s="41">
        <v>46038</v>
      </c>
      <c r="E481" s="42" t="s">
        <v>973</v>
      </c>
      <c r="F481" s="49" t="s">
        <v>82</v>
      </c>
      <c r="G481" s="40" t="s">
        <v>83</v>
      </c>
      <c r="H481" s="49" t="s">
        <v>2669</v>
      </c>
      <c r="I481" s="40" t="s">
        <v>975</v>
      </c>
      <c r="J481" s="40">
        <v>148371</v>
      </c>
      <c r="K481" s="40">
        <v>68373</v>
      </c>
      <c r="L481" s="40" t="s">
        <v>2670</v>
      </c>
      <c r="M481" s="40" t="s">
        <v>87</v>
      </c>
      <c r="N481" s="43">
        <v>52344468</v>
      </c>
      <c r="O481" s="40">
        <v>9</v>
      </c>
      <c r="P481" s="40"/>
      <c r="Q481" s="40"/>
      <c r="R481" s="40"/>
      <c r="S481" s="40"/>
      <c r="T481" s="40"/>
      <c r="U481" s="40"/>
      <c r="V481" s="40"/>
      <c r="W481" s="40"/>
      <c r="X481" s="40" t="s">
        <v>977</v>
      </c>
      <c r="Y481" s="44">
        <v>46046</v>
      </c>
      <c r="Z481" s="44">
        <v>46062</v>
      </c>
      <c r="AA481" s="44">
        <v>46242</v>
      </c>
      <c r="AB481" s="40">
        <v>180</v>
      </c>
      <c r="AC481" s="45">
        <f t="shared" si="35"/>
        <v>6</v>
      </c>
      <c r="AD481" s="46">
        <v>36600000</v>
      </c>
      <c r="AE481" s="47">
        <f t="shared" si="36"/>
        <v>6100000</v>
      </c>
      <c r="AF481" s="48" t="s">
        <v>89</v>
      </c>
      <c r="AG481" s="49">
        <v>129</v>
      </c>
      <c r="AH481" s="44">
        <v>46030</v>
      </c>
      <c r="AI481" s="49">
        <v>717</v>
      </c>
      <c r="AJ481" s="44">
        <v>46050</v>
      </c>
      <c r="AK481" s="49" t="s">
        <v>90</v>
      </c>
      <c r="AL481" s="49" t="str">
        <f>IFERROR((VLOOKUP($AK481,[2]T_Datos!$B$3:$D$35,2,FALSE)),"Por favor diligenciar")</f>
        <v>Gestión pública local y gobierno confiable en Rafael Uribe Uribe </v>
      </c>
      <c r="AM481" s="49" t="str">
        <f>IFERROR((VLOOKUP($AK481,[2]T_Datos!$B$3:$D$35,3,FALSE)),"Por favor diligenciar")</f>
        <v>O230117459920242775 </v>
      </c>
      <c r="AN481" s="49"/>
      <c r="AO481" s="49"/>
      <c r="AP481" s="44"/>
      <c r="AQ481" s="49"/>
      <c r="AR481" s="44"/>
      <c r="AS481" s="49"/>
      <c r="AT481" s="50"/>
      <c r="AU481" s="49"/>
      <c r="AV481" s="44"/>
      <c r="AW481" s="49"/>
      <c r="AX481" s="45">
        <f t="shared" si="37"/>
        <v>6</v>
      </c>
      <c r="AY481" s="45">
        <f t="shared" si="38"/>
        <v>180</v>
      </c>
      <c r="AZ481" s="51">
        <f t="shared" si="39"/>
        <v>36600000</v>
      </c>
      <c r="BA481" s="40" t="s">
        <v>91</v>
      </c>
      <c r="BB481" s="52" t="s">
        <v>982</v>
      </c>
      <c r="BC481" s="49" t="s">
        <v>789</v>
      </c>
      <c r="BD481" s="49" t="s">
        <v>94</v>
      </c>
      <c r="BE481" s="49" t="s">
        <v>95</v>
      </c>
      <c r="BF481" s="40" t="s">
        <v>537</v>
      </c>
      <c r="BG481" s="49"/>
      <c r="BH481" s="49"/>
      <c r="BI481" s="53" t="s">
        <v>978</v>
      </c>
      <c r="BJ481" s="54">
        <v>46051</v>
      </c>
      <c r="BK481" s="54" t="s">
        <v>416</v>
      </c>
      <c r="BL481" s="54">
        <v>46048</v>
      </c>
      <c r="BM481" s="44">
        <v>46062</v>
      </c>
      <c r="BN481" s="44">
        <v>46242</v>
      </c>
      <c r="BO481" s="55" t="s">
        <v>100</v>
      </c>
      <c r="BP481" s="56" t="s">
        <v>101</v>
      </c>
      <c r="BQ481" s="57">
        <v>20266820001573</v>
      </c>
      <c r="BR481" s="56">
        <v>5</v>
      </c>
    </row>
    <row r="482" spans="1:70" ht="51" customHeight="1" x14ac:dyDescent="0.2">
      <c r="A482" s="107">
        <v>478</v>
      </c>
      <c r="B482" s="40" t="s">
        <v>2671</v>
      </c>
      <c r="C482" s="40" t="s">
        <v>2079</v>
      </c>
      <c r="D482" s="44">
        <v>46042</v>
      </c>
      <c r="E482" s="59" t="s">
        <v>2080</v>
      </c>
      <c r="F482" s="49" t="s">
        <v>82</v>
      </c>
      <c r="G482" s="40" t="s">
        <v>83</v>
      </c>
      <c r="H482" s="49" t="s">
        <v>2672</v>
      </c>
      <c r="I482" s="40" t="s">
        <v>2082</v>
      </c>
      <c r="J482" s="40">
        <v>151799</v>
      </c>
      <c r="K482" s="40">
        <v>70221</v>
      </c>
      <c r="L482" s="40" t="s">
        <v>2673</v>
      </c>
      <c r="M482" s="40" t="s">
        <v>87</v>
      </c>
      <c r="N482" s="43">
        <v>1013671898</v>
      </c>
      <c r="O482" s="40">
        <v>3</v>
      </c>
      <c r="P482" s="40"/>
      <c r="Q482" s="40"/>
      <c r="R482" s="40"/>
      <c r="S482" s="40"/>
      <c r="T482" s="40" t="s">
        <v>2674</v>
      </c>
      <c r="U482" s="40" t="s">
        <v>87</v>
      </c>
      <c r="V482" s="60">
        <v>1033788099</v>
      </c>
      <c r="W482" s="41">
        <v>46085</v>
      </c>
      <c r="X482" s="40" t="s">
        <v>2084</v>
      </c>
      <c r="Y482" s="44">
        <v>46046</v>
      </c>
      <c r="Z482" s="44">
        <v>46062</v>
      </c>
      <c r="AA482" s="44">
        <v>46364</v>
      </c>
      <c r="AB482" s="40">
        <v>300</v>
      </c>
      <c r="AC482" s="45">
        <f t="shared" si="35"/>
        <v>10</v>
      </c>
      <c r="AD482" s="46">
        <v>21460000</v>
      </c>
      <c r="AE482" s="47">
        <f t="shared" si="36"/>
        <v>2146000</v>
      </c>
      <c r="AF482" s="48" t="s">
        <v>89</v>
      </c>
      <c r="AG482" s="49">
        <v>803</v>
      </c>
      <c r="AH482" s="44">
        <v>46039</v>
      </c>
      <c r="AI482" s="49">
        <v>744</v>
      </c>
      <c r="AJ482" s="44">
        <v>46055</v>
      </c>
      <c r="AK482" s="49" t="s">
        <v>90</v>
      </c>
      <c r="AL482" s="49" t="str">
        <f>IFERROR((VLOOKUP($AK482,[2]T_Datos!$B$3:$D$35,2,FALSE)),"Por favor diligenciar")</f>
        <v>Gestión pública local y gobierno confiable en Rafael Uribe Uribe </v>
      </c>
      <c r="AM482" s="49" t="str">
        <f>IFERROR((VLOOKUP($AK482,[2]T_Datos!$B$3:$D$35,3,FALSE)),"Por favor diligenciar")</f>
        <v>O230117459920242775 </v>
      </c>
      <c r="AN482" s="49"/>
      <c r="AO482" s="49"/>
      <c r="AP482" s="44"/>
      <c r="AQ482" s="49"/>
      <c r="AR482" s="44"/>
      <c r="AS482" s="49"/>
      <c r="AT482" s="50"/>
      <c r="AU482" s="49"/>
      <c r="AV482" s="44"/>
      <c r="AW482" s="49"/>
      <c r="AX482" s="45">
        <f t="shared" si="37"/>
        <v>10</v>
      </c>
      <c r="AY482" s="45">
        <f t="shared" si="38"/>
        <v>300</v>
      </c>
      <c r="AZ482" s="51">
        <f t="shared" si="39"/>
        <v>21460000</v>
      </c>
      <c r="BA482" s="40" t="s">
        <v>129</v>
      </c>
      <c r="BB482" s="52" t="s">
        <v>1908</v>
      </c>
      <c r="BC482" s="49" t="s">
        <v>2085</v>
      </c>
      <c r="BD482" s="49" t="s">
        <v>94</v>
      </c>
      <c r="BE482" s="49" t="s">
        <v>95</v>
      </c>
      <c r="BF482" s="40" t="s">
        <v>402</v>
      </c>
      <c r="BG482" s="49"/>
      <c r="BH482" s="49"/>
      <c r="BI482" s="53" t="s">
        <v>2086</v>
      </c>
      <c r="BJ482" s="54">
        <v>46085</v>
      </c>
      <c r="BK482" s="54" t="s">
        <v>416</v>
      </c>
      <c r="BL482" s="54">
        <v>46048</v>
      </c>
      <c r="BM482" s="44">
        <v>46062</v>
      </c>
      <c r="BN482" s="44">
        <v>46364</v>
      </c>
      <c r="BO482" s="55" t="s">
        <v>362</v>
      </c>
      <c r="BP482" s="56" t="s">
        <v>101</v>
      </c>
      <c r="BQ482" s="57">
        <v>20266820001523</v>
      </c>
      <c r="BR482" s="56">
        <v>5</v>
      </c>
    </row>
    <row r="483" spans="1:70" ht="51" customHeight="1" x14ac:dyDescent="0.2">
      <c r="A483">
        <v>479</v>
      </c>
      <c r="B483" s="40" t="s">
        <v>2675</v>
      </c>
      <c r="C483" s="40" t="s">
        <v>2676</v>
      </c>
      <c r="D483" s="44">
        <v>46045</v>
      </c>
      <c r="E483" s="59" t="s">
        <v>2677</v>
      </c>
      <c r="F483" s="49" t="s">
        <v>82</v>
      </c>
      <c r="G483" s="40" t="s">
        <v>83</v>
      </c>
      <c r="H483" s="49" t="s">
        <v>2678</v>
      </c>
      <c r="I483" s="40" t="s">
        <v>2679</v>
      </c>
      <c r="J483" s="40">
        <v>148299</v>
      </c>
      <c r="K483" s="40">
        <v>70193</v>
      </c>
      <c r="L483" s="40" t="s">
        <v>2680</v>
      </c>
      <c r="M483" s="40" t="s">
        <v>87</v>
      </c>
      <c r="N483" s="43">
        <v>1007454058</v>
      </c>
      <c r="O483" s="40">
        <v>1</v>
      </c>
      <c r="P483" s="40"/>
      <c r="Q483" s="40"/>
      <c r="R483" s="40"/>
      <c r="S483" s="40"/>
      <c r="T483" s="40"/>
      <c r="U483" s="40"/>
      <c r="V483" s="40"/>
      <c r="W483" s="40"/>
      <c r="X483" s="40" t="s">
        <v>2414</v>
      </c>
      <c r="Y483" s="44">
        <v>46045</v>
      </c>
      <c r="Z483" s="44">
        <v>46070</v>
      </c>
      <c r="AA483" s="44">
        <v>46250</v>
      </c>
      <c r="AB483" s="40">
        <v>180</v>
      </c>
      <c r="AC483" s="45">
        <f t="shared" si="35"/>
        <v>6</v>
      </c>
      <c r="AD483" s="46">
        <v>17856000</v>
      </c>
      <c r="AE483" s="47">
        <f t="shared" si="36"/>
        <v>2976000</v>
      </c>
      <c r="AF483" s="48" t="s">
        <v>89</v>
      </c>
      <c r="AG483" s="49">
        <v>822</v>
      </c>
      <c r="AH483" s="44">
        <v>46041</v>
      </c>
      <c r="AI483" s="49">
        <v>1103</v>
      </c>
      <c r="AJ483" s="44">
        <v>46057</v>
      </c>
      <c r="AK483" s="49" t="s">
        <v>90</v>
      </c>
      <c r="AL483" s="49" t="str">
        <f>IFERROR((VLOOKUP($AK483,[2]T_Datos!$B$3:$D$35,2,FALSE)),"Por favor diligenciar")</f>
        <v>Gestión pública local y gobierno confiable en Rafael Uribe Uribe </v>
      </c>
      <c r="AM483" s="49" t="str">
        <f>IFERROR((VLOOKUP($AK483,[2]T_Datos!$B$3:$D$35,3,FALSE)),"Por favor diligenciar")</f>
        <v>O230117459920242775 </v>
      </c>
      <c r="AN483" s="49"/>
      <c r="AO483" s="49"/>
      <c r="AP483" s="44"/>
      <c r="AQ483" s="49"/>
      <c r="AR483" s="44"/>
      <c r="AS483" s="49"/>
      <c r="AT483" s="50"/>
      <c r="AU483" s="49"/>
      <c r="AV483" s="44"/>
      <c r="AW483" s="49"/>
      <c r="AX483" s="45">
        <f t="shared" si="37"/>
        <v>6</v>
      </c>
      <c r="AY483" s="45">
        <f t="shared" si="38"/>
        <v>180</v>
      </c>
      <c r="AZ483" s="51">
        <f t="shared" si="39"/>
        <v>17856000</v>
      </c>
      <c r="BA483" s="40" t="s">
        <v>129</v>
      </c>
      <c r="BB483" s="49" t="s">
        <v>1886</v>
      </c>
      <c r="BC483" s="49" t="s">
        <v>994</v>
      </c>
      <c r="BD483" s="49" t="s">
        <v>94</v>
      </c>
      <c r="BE483" s="49" t="s">
        <v>95</v>
      </c>
      <c r="BF483" s="40" t="s">
        <v>1641</v>
      </c>
      <c r="BG483" s="49"/>
      <c r="BH483" s="49"/>
      <c r="BI483" s="53" t="s">
        <v>2681</v>
      </c>
      <c r="BJ483" s="54">
        <v>46049</v>
      </c>
      <c r="BK483" s="54" t="s">
        <v>99</v>
      </c>
      <c r="BL483" s="54">
        <v>46046</v>
      </c>
      <c r="BM483" s="44">
        <v>46070</v>
      </c>
      <c r="BN483" s="44">
        <v>46250</v>
      </c>
      <c r="BO483" s="55" t="s">
        <v>362</v>
      </c>
      <c r="BP483" s="56" t="s">
        <v>101</v>
      </c>
      <c r="BQ483" s="57">
        <v>20266820001503</v>
      </c>
      <c r="BR483" s="56">
        <v>1</v>
      </c>
    </row>
    <row r="484" spans="1:70" ht="51" customHeight="1" x14ac:dyDescent="0.2">
      <c r="A484">
        <v>480</v>
      </c>
      <c r="B484" s="40" t="s">
        <v>2682</v>
      </c>
      <c r="C484" s="40" t="s">
        <v>2676</v>
      </c>
      <c r="D484" s="44">
        <v>46045</v>
      </c>
      <c r="E484" s="59" t="s">
        <v>2677</v>
      </c>
      <c r="F484" s="49" t="s">
        <v>82</v>
      </c>
      <c r="G484" s="40" t="s">
        <v>83</v>
      </c>
      <c r="H484" s="49" t="s">
        <v>2683</v>
      </c>
      <c r="I484" s="40" t="s">
        <v>2679</v>
      </c>
      <c r="J484" s="40">
        <v>148299</v>
      </c>
      <c r="K484" s="40">
        <v>70193</v>
      </c>
      <c r="L484" s="40" t="s">
        <v>2684</v>
      </c>
      <c r="M484" s="40" t="s">
        <v>87</v>
      </c>
      <c r="N484" s="43">
        <v>52359554</v>
      </c>
      <c r="O484" s="40">
        <v>1</v>
      </c>
      <c r="P484" s="40"/>
      <c r="Q484" s="40"/>
      <c r="R484" s="40"/>
      <c r="S484" s="40"/>
      <c r="T484" s="40"/>
      <c r="U484" s="40"/>
      <c r="V484" s="40"/>
      <c r="W484" s="40"/>
      <c r="X484" s="40" t="s">
        <v>2414</v>
      </c>
      <c r="Y484" s="44">
        <v>46045</v>
      </c>
      <c r="Z484" s="44">
        <v>46055</v>
      </c>
      <c r="AA484" s="44">
        <v>46235</v>
      </c>
      <c r="AB484" s="40">
        <v>180</v>
      </c>
      <c r="AC484" s="45">
        <f t="shared" si="35"/>
        <v>6</v>
      </c>
      <c r="AD484" s="46">
        <v>17856000</v>
      </c>
      <c r="AE484" s="47">
        <f t="shared" si="36"/>
        <v>2976000</v>
      </c>
      <c r="AF484" s="48" t="s">
        <v>89</v>
      </c>
      <c r="AG484" s="49">
        <v>822</v>
      </c>
      <c r="AH484" s="44">
        <v>46041</v>
      </c>
      <c r="AI484" s="49">
        <v>1091</v>
      </c>
      <c r="AJ484" s="44">
        <v>46055</v>
      </c>
      <c r="AK484" s="49" t="s">
        <v>90</v>
      </c>
      <c r="AL484" s="49" t="str">
        <f>IFERROR((VLOOKUP($AK484,[2]T_Datos!$B$3:$D$35,2,FALSE)),"Por favor diligenciar")</f>
        <v>Gestión pública local y gobierno confiable en Rafael Uribe Uribe </v>
      </c>
      <c r="AM484" s="49" t="str">
        <f>IFERROR((VLOOKUP($AK484,[2]T_Datos!$B$3:$D$35,3,FALSE)),"Por favor diligenciar")</f>
        <v>O230117459920242775 </v>
      </c>
      <c r="AN484" s="49"/>
      <c r="AO484" s="49"/>
      <c r="AP484" s="44"/>
      <c r="AQ484" s="49"/>
      <c r="AR484" s="44"/>
      <c r="AS484" s="49"/>
      <c r="AT484" s="50"/>
      <c r="AU484" s="49"/>
      <c r="AV484" s="44"/>
      <c r="AW484" s="49"/>
      <c r="AX484" s="45">
        <f t="shared" si="37"/>
        <v>6</v>
      </c>
      <c r="AY484" s="45">
        <f t="shared" si="38"/>
        <v>180</v>
      </c>
      <c r="AZ484" s="51">
        <f t="shared" si="39"/>
        <v>17856000</v>
      </c>
      <c r="BA484" s="40" t="s">
        <v>129</v>
      </c>
      <c r="BB484" s="49" t="s">
        <v>1886</v>
      </c>
      <c r="BC484" s="49" t="s">
        <v>994</v>
      </c>
      <c r="BD484" s="49" t="s">
        <v>94</v>
      </c>
      <c r="BE484" s="49" t="s">
        <v>95</v>
      </c>
      <c r="BF484" s="40" t="s">
        <v>1641</v>
      </c>
      <c r="BG484" s="49"/>
      <c r="BH484" s="49"/>
      <c r="BI484" s="53" t="s">
        <v>2681</v>
      </c>
      <c r="BJ484" s="54">
        <v>46052</v>
      </c>
      <c r="BK484" s="54" t="s">
        <v>99</v>
      </c>
      <c r="BL484" s="54">
        <v>46046</v>
      </c>
      <c r="BM484" s="44">
        <v>46055</v>
      </c>
      <c r="BN484" s="44">
        <v>46235</v>
      </c>
      <c r="BO484" s="55" t="s">
        <v>362</v>
      </c>
      <c r="BP484" s="56" t="s">
        <v>101</v>
      </c>
      <c r="BQ484" s="57">
        <v>20266820001503</v>
      </c>
      <c r="BR484" s="56">
        <v>1</v>
      </c>
    </row>
    <row r="485" spans="1:70" ht="51" customHeight="1" x14ac:dyDescent="0.2">
      <c r="A485" s="107">
        <v>481</v>
      </c>
      <c r="B485" s="40" t="s">
        <v>2685</v>
      </c>
      <c r="C485" s="40" t="s">
        <v>2676</v>
      </c>
      <c r="D485" s="44">
        <v>46045</v>
      </c>
      <c r="E485" s="59" t="s">
        <v>2677</v>
      </c>
      <c r="F485" s="49" t="s">
        <v>82</v>
      </c>
      <c r="G485" s="40" t="s">
        <v>83</v>
      </c>
      <c r="H485" s="49" t="s">
        <v>2686</v>
      </c>
      <c r="I485" s="40" t="s">
        <v>2679</v>
      </c>
      <c r="J485" s="40">
        <v>148299</v>
      </c>
      <c r="K485" s="40">
        <v>70193</v>
      </c>
      <c r="L485" s="40" t="s">
        <v>2687</v>
      </c>
      <c r="M485" s="40" t="s">
        <v>87</v>
      </c>
      <c r="N485" s="43">
        <v>1193572834</v>
      </c>
      <c r="O485" s="40">
        <v>1</v>
      </c>
      <c r="P485" s="40"/>
      <c r="Q485" s="40"/>
      <c r="R485" s="40"/>
      <c r="S485" s="40"/>
      <c r="T485" s="40"/>
      <c r="U485" s="40"/>
      <c r="V485" s="40"/>
      <c r="W485" s="40"/>
      <c r="X485" s="40" t="s">
        <v>2414</v>
      </c>
      <c r="Y485" s="44">
        <v>46046</v>
      </c>
      <c r="Z485" s="44">
        <v>46065</v>
      </c>
      <c r="AA485" s="44">
        <v>46245</v>
      </c>
      <c r="AB485" s="40">
        <v>180</v>
      </c>
      <c r="AC485" s="45">
        <f t="shared" si="35"/>
        <v>6</v>
      </c>
      <c r="AD485" s="46">
        <v>17856000</v>
      </c>
      <c r="AE485" s="47">
        <f t="shared" si="36"/>
        <v>2976000</v>
      </c>
      <c r="AF485" s="48" t="s">
        <v>89</v>
      </c>
      <c r="AG485" s="49">
        <v>822</v>
      </c>
      <c r="AH485" s="44">
        <v>46041</v>
      </c>
      <c r="AI485" s="49">
        <v>1101</v>
      </c>
      <c r="AJ485" s="44">
        <v>46057</v>
      </c>
      <c r="AK485" s="49" t="s">
        <v>90</v>
      </c>
      <c r="AL485" s="49" t="str">
        <f>IFERROR((VLOOKUP($AK485,[2]T_Datos!$B$3:$D$35,2,FALSE)),"Por favor diligenciar")</f>
        <v>Gestión pública local y gobierno confiable en Rafael Uribe Uribe </v>
      </c>
      <c r="AM485" s="49" t="str">
        <f>IFERROR((VLOOKUP($AK485,[2]T_Datos!$B$3:$D$35,3,FALSE)),"Por favor diligenciar")</f>
        <v>O230117459920242775 </v>
      </c>
      <c r="AN485" s="49"/>
      <c r="AO485" s="49"/>
      <c r="AP485" s="44"/>
      <c r="AQ485" s="49"/>
      <c r="AR485" s="44"/>
      <c r="AS485" s="49"/>
      <c r="AT485" s="50"/>
      <c r="AU485" s="49"/>
      <c r="AV485" s="44"/>
      <c r="AW485" s="49"/>
      <c r="AX485" s="45">
        <f t="shared" si="37"/>
        <v>6</v>
      </c>
      <c r="AY485" s="45">
        <f t="shared" si="38"/>
        <v>180</v>
      </c>
      <c r="AZ485" s="51">
        <f t="shared" si="39"/>
        <v>17856000</v>
      </c>
      <c r="BA485" s="40" t="s">
        <v>129</v>
      </c>
      <c r="BB485" s="49" t="s">
        <v>1886</v>
      </c>
      <c r="BC485" s="49" t="s">
        <v>994</v>
      </c>
      <c r="BD485" s="49" t="s">
        <v>94</v>
      </c>
      <c r="BE485" s="49" t="s">
        <v>95</v>
      </c>
      <c r="BF485" s="40" t="s">
        <v>1641</v>
      </c>
      <c r="BG485" s="49"/>
      <c r="BH485" s="49"/>
      <c r="BI485" s="53" t="s">
        <v>2681</v>
      </c>
      <c r="BJ485" s="54">
        <v>46052</v>
      </c>
      <c r="BK485" s="54" t="s">
        <v>99</v>
      </c>
      <c r="BL485" s="54">
        <v>46046</v>
      </c>
      <c r="BM485" s="44">
        <v>46065</v>
      </c>
      <c r="BN485" s="44">
        <v>46245</v>
      </c>
      <c r="BO485" s="55" t="s">
        <v>362</v>
      </c>
      <c r="BP485" s="56" t="s">
        <v>101</v>
      </c>
      <c r="BQ485" s="57">
        <v>20266820001503</v>
      </c>
      <c r="BR485" s="56">
        <v>1</v>
      </c>
    </row>
    <row r="486" spans="1:70" ht="51" customHeight="1" x14ac:dyDescent="0.2">
      <c r="A486">
        <v>482</v>
      </c>
      <c r="B486" s="40" t="s">
        <v>2688</v>
      </c>
      <c r="C486" s="40" t="s">
        <v>2676</v>
      </c>
      <c r="D486" s="44">
        <v>46045</v>
      </c>
      <c r="E486" s="59" t="s">
        <v>2677</v>
      </c>
      <c r="F486" s="49" t="s">
        <v>82</v>
      </c>
      <c r="G486" s="40" t="s">
        <v>83</v>
      </c>
      <c r="H486" s="49" t="s">
        <v>2689</v>
      </c>
      <c r="I486" s="40" t="s">
        <v>2679</v>
      </c>
      <c r="J486" s="40">
        <v>148299</v>
      </c>
      <c r="K486" s="40">
        <v>70193</v>
      </c>
      <c r="L486" s="40" t="s">
        <v>2690</v>
      </c>
      <c r="M486" s="40" t="s">
        <v>87</v>
      </c>
      <c r="N486" s="43">
        <v>1106307715</v>
      </c>
      <c r="O486" s="40">
        <v>2</v>
      </c>
      <c r="P486" s="40"/>
      <c r="Q486" s="40"/>
      <c r="R486" s="40"/>
      <c r="S486" s="40"/>
      <c r="T486" s="40"/>
      <c r="U486" s="40"/>
      <c r="V486" s="40"/>
      <c r="W486" s="40"/>
      <c r="X486" s="40" t="s">
        <v>2414</v>
      </c>
      <c r="Y486" s="44">
        <v>46046</v>
      </c>
      <c r="Z486" s="44">
        <v>46072</v>
      </c>
      <c r="AA486" s="44">
        <v>46252</v>
      </c>
      <c r="AB486" s="40">
        <v>180</v>
      </c>
      <c r="AC486" s="45">
        <f t="shared" si="35"/>
        <v>6</v>
      </c>
      <c r="AD486" s="46">
        <v>17856000</v>
      </c>
      <c r="AE486" s="47">
        <f t="shared" si="36"/>
        <v>2976000</v>
      </c>
      <c r="AF486" s="48" t="s">
        <v>89</v>
      </c>
      <c r="AG486" s="49">
        <v>822</v>
      </c>
      <c r="AH486" s="44">
        <v>46041</v>
      </c>
      <c r="AI486" s="49">
        <v>1100</v>
      </c>
      <c r="AJ486" s="44">
        <v>46057</v>
      </c>
      <c r="AK486" s="49" t="s">
        <v>90</v>
      </c>
      <c r="AL486" s="49" t="str">
        <f>IFERROR((VLOOKUP($AK486,[2]T_Datos!$B$3:$D$35,2,FALSE)),"Por favor diligenciar")</f>
        <v>Gestión pública local y gobierno confiable en Rafael Uribe Uribe </v>
      </c>
      <c r="AM486" s="49" t="str">
        <f>IFERROR((VLOOKUP($AK486,[2]T_Datos!$B$3:$D$35,3,FALSE)),"Por favor diligenciar")</f>
        <v>O230117459920242775 </v>
      </c>
      <c r="AN486" s="49"/>
      <c r="AO486" s="49"/>
      <c r="AP486" s="44"/>
      <c r="AQ486" s="49"/>
      <c r="AR486" s="44"/>
      <c r="AS486" s="49"/>
      <c r="AT486" s="50"/>
      <c r="AU486" s="49"/>
      <c r="AV486" s="44"/>
      <c r="AW486" s="49"/>
      <c r="AX486" s="45">
        <f t="shared" si="37"/>
        <v>6</v>
      </c>
      <c r="AY486" s="45">
        <f t="shared" si="38"/>
        <v>180</v>
      </c>
      <c r="AZ486" s="51">
        <f t="shared" si="39"/>
        <v>17856000</v>
      </c>
      <c r="BA486" s="40" t="s">
        <v>129</v>
      </c>
      <c r="BB486" s="49" t="s">
        <v>1886</v>
      </c>
      <c r="BC486" s="49" t="s">
        <v>994</v>
      </c>
      <c r="BD486" s="49" t="s">
        <v>94</v>
      </c>
      <c r="BE486" s="49" t="s">
        <v>95</v>
      </c>
      <c r="BF486" s="40" t="s">
        <v>1641</v>
      </c>
      <c r="BG486" s="49"/>
      <c r="BH486" s="49"/>
      <c r="BI486" s="53" t="s">
        <v>2681</v>
      </c>
      <c r="BJ486" s="54">
        <v>46055</v>
      </c>
      <c r="BK486" s="54" t="s">
        <v>99</v>
      </c>
      <c r="BL486" s="54">
        <v>46048</v>
      </c>
      <c r="BM486" s="44">
        <v>46072</v>
      </c>
      <c r="BN486" s="44">
        <v>46252</v>
      </c>
      <c r="BO486" s="55" t="s">
        <v>362</v>
      </c>
      <c r="BP486" s="56" t="s">
        <v>101</v>
      </c>
      <c r="BQ486" s="57">
        <v>20266820001503</v>
      </c>
      <c r="BR486" s="56">
        <v>1</v>
      </c>
    </row>
    <row r="487" spans="1:70" ht="51" customHeight="1" x14ac:dyDescent="0.2">
      <c r="A487">
        <v>483</v>
      </c>
      <c r="B487" s="49" t="s">
        <v>2691</v>
      </c>
      <c r="C487" s="49" t="s">
        <v>962</v>
      </c>
      <c r="D487" s="41">
        <v>46038</v>
      </c>
      <c r="E487" s="42" t="s">
        <v>963</v>
      </c>
      <c r="F487" s="49" t="s">
        <v>82</v>
      </c>
      <c r="G487" s="40" t="s">
        <v>83</v>
      </c>
      <c r="H487" s="49" t="s">
        <v>2692</v>
      </c>
      <c r="I487" s="40" t="s">
        <v>965</v>
      </c>
      <c r="J487" s="40">
        <v>145901</v>
      </c>
      <c r="K487" s="40">
        <v>65296</v>
      </c>
      <c r="L487" s="40" t="s">
        <v>2693</v>
      </c>
      <c r="M487" s="40" t="s">
        <v>87</v>
      </c>
      <c r="N487" s="43">
        <v>1022404876</v>
      </c>
      <c r="O487" s="40">
        <v>0</v>
      </c>
      <c r="P487" s="40"/>
      <c r="Q487" s="40"/>
      <c r="R487" s="40"/>
      <c r="S487" s="40"/>
      <c r="T487" s="40"/>
      <c r="U487" s="40"/>
      <c r="V487" s="40"/>
      <c r="W487" s="40"/>
      <c r="X487" s="40" t="s">
        <v>626</v>
      </c>
      <c r="Y487" s="44">
        <v>46050</v>
      </c>
      <c r="Z487" s="44">
        <v>46169</v>
      </c>
      <c r="AA487" s="44">
        <v>46352</v>
      </c>
      <c r="AB487" s="40">
        <v>180</v>
      </c>
      <c r="AC487" s="45">
        <f t="shared" si="35"/>
        <v>6</v>
      </c>
      <c r="AD487" s="46">
        <v>17856000</v>
      </c>
      <c r="AE487" s="47">
        <f t="shared" si="36"/>
        <v>2976000</v>
      </c>
      <c r="AF487" s="48" t="s">
        <v>89</v>
      </c>
      <c r="AG487" s="49">
        <v>108</v>
      </c>
      <c r="AH487" s="44">
        <v>46030</v>
      </c>
      <c r="AI487" s="49">
        <v>830</v>
      </c>
      <c r="AJ487" s="44">
        <v>46055</v>
      </c>
      <c r="AK487" s="49" t="s">
        <v>90</v>
      </c>
      <c r="AL487" s="49" t="str">
        <f>IFERROR((VLOOKUP($AK487,[2]T_Datos!$B$3:$D$35,2,FALSE)),"Por favor diligenciar")</f>
        <v>Gestión pública local y gobierno confiable en Rafael Uribe Uribe </v>
      </c>
      <c r="AM487" s="49" t="str">
        <f>IFERROR((VLOOKUP($AK487,[2]T_Datos!$B$3:$D$35,3,FALSE)),"Por favor diligenciar")</f>
        <v>O230117459920242775 </v>
      </c>
      <c r="AN487" s="49"/>
      <c r="AO487" s="49"/>
      <c r="AP487" s="44"/>
      <c r="AQ487" s="49"/>
      <c r="AR487" s="44"/>
      <c r="AS487" s="49"/>
      <c r="AT487" s="50"/>
      <c r="AU487" s="49"/>
      <c r="AV487" s="44"/>
      <c r="AW487" s="49"/>
      <c r="AX487" s="45">
        <f t="shared" si="37"/>
        <v>6</v>
      </c>
      <c r="AY487" s="45">
        <f t="shared" si="38"/>
        <v>180</v>
      </c>
      <c r="AZ487" s="51">
        <f t="shared" si="39"/>
        <v>17856000</v>
      </c>
      <c r="BA487" s="40" t="s">
        <v>129</v>
      </c>
      <c r="BB487" s="52" t="s">
        <v>543</v>
      </c>
      <c r="BC487" s="49" t="s">
        <v>967</v>
      </c>
      <c r="BD487" s="49" t="s">
        <v>94</v>
      </c>
      <c r="BE487" s="49" t="s">
        <v>95</v>
      </c>
      <c r="BF487" s="40" t="s">
        <v>285</v>
      </c>
      <c r="BG487" s="49"/>
      <c r="BH487" s="49"/>
      <c r="BI487" s="53" t="s">
        <v>627</v>
      </c>
      <c r="BJ487" s="54">
        <v>46055</v>
      </c>
      <c r="BK487" s="54" t="s">
        <v>99</v>
      </c>
      <c r="BL487" s="54">
        <v>46052</v>
      </c>
      <c r="BM487" s="44">
        <v>46169</v>
      </c>
      <c r="BN487" s="44">
        <v>46352</v>
      </c>
      <c r="BO487" s="55" t="s">
        <v>362</v>
      </c>
      <c r="BP487" s="56" t="s">
        <v>101</v>
      </c>
      <c r="BQ487" s="57" t="s">
        <v>628</v>
      </c>
      <c r="BR487" s="56">
        <v>1</v>
      </c>
    </row>
    <row r="488" spans="1:70" ht="51" customHeight="1" x14ac:dyDescent="0.2">
      <c r="A488" s="107">
        <v>484</v>
      </c>
      <c r="B488" s="40" t="s">
        <v>2694</v>
      </c>
      <c r="C488" s="40" t="s">
        <v>962</v>
      </c>
      <c r="D488" s="41">
        <v>46038</v>
      </c>
      <c r="E488" s="42" t="s">
        <v>963</v>
      </c>
      <c r="F488" s="49" t="s">
        <v>82</v>
      </c>
      <c r="G488" s="40" t="s">
        <v>83</v>
      </c>
      <c r="H488" s="49" t="s">
        <v>2695</v>
      </c>
      <c r="I488" s="40" t="s">
        <v>965</v>
      </c>
      <c r="J488" s="40">
        <v>145901</v>
      </c>
      <c r="K488" s="40">
        <v>65296</v>
      </c>
      <c r="L488" s="40" t="s">
        <v>2696</v>
      </c>
      <c r="M488" s="40" t="s">
        <v>87</v>
      </c>
      <c r="N488" s="43">
        <v>51903772</v>
      </c>
      <c r="O488" s="40">
        <v>9</v>
      </c>
      <c r="P488" s="40"/>
      <c r="Q488" s="40"/>
      <c r="R488" s="40"/>
      <c r="S488" s="40"/>
      <c r="T488" s="40"/>
      <c r="U488" s="40"/>
      <c r="V488" s="40"/>
      <c r="W488" s="40"/>
      <c r="X488" s="40" t="s">
        <v>626</v>
      </c>
      <c r="Y488" s="44">
        <v>46046</v>
      </c>
      <c r="Z488" s="44">
        <v>46064</v>
      </c>
      <c r="AA488" s="44">
        <v>46244</v>
      </c>
      <c r="AB488" s="40">
        <v>180</v>
      </c>
      <c r="AC488" s="45">
        <f t="shared" si="35"/>
        <v>6</v>
      </c>
      <c r="AD488" s="46">
        <v>17856000</v>
      </c>
      <c r="AE488" s="47">
        <f t="shared" si="36"/>
        <v>2976000</v>
      </c>
      <c r="AF488" s="48" t="s">
        <v>89</v>
      </c>
      <c r="AG488" s="49">
        <v>108</v>
      </c>
      <c r="AH488" s="44">
        <v>46030</v>
      </c>
      <c r="AI488" s="49">
        <v>838</v>
      </c>
      <c r="AJ488" s="44">
        <v>46055</v>
      </c>
      <c r="AK488" s="49" t="s">
        <v>90</v>
      </c>
      <c r="AL488" s="49" t="str">
        <f>IFERROR((VLOOKUP($AK488,[2]T_Datos!$B$3:$D$35,2,FALSE)),"Por favor diligenciar")</f>
        <v>Gestión pública local y gobierno confiable en Rafael Uribe Uribe </v>
      </c>
      <c r="AM488" s="49" t="str">
        <f>IFERROR((VLOOKUP($AK488,[2]T_Datos!$B$3:$D$35,3,FALSE)),"Por favor diligenciar")</f>
        <v>O230117459920242775 </v>
      </c>
      <c r="AN488" s="49"/>
      <c r="AO488" s="49"/>
      <c r="AP488" s="44"/>
      <c r="AQ488" s="49"/>
      <c r="AR488" s="44"/>
      <c r="AS488" s="49"/>
      <c r="AT488" s="50"/>
      <c r="AU488" s="49"/>
      <c r="AV488" s="44"/>
      <c r="AW488" s="49"/>
      <c r="AX488" s="45">
        <f t="shared" si="37"/>
        <v>6</v>
      </c>
      <c r="AY488" s="45">
        <f t="shared" si="38"/>
        <v>180</v>
      </c>
      <c r="AZ488" s="51">
        <f t="shared" si="39"/>
        <v>17856000</v>
      </c>
      <c r="BA488" s="40" t="s">
        <v>129</v>
      </c>
      <c r="BB488" s="52" t="s">
        <v>543</v>
      </c>
      <c r="BC488" s="49" t="s">
        <v>967</v>
      </c>
      <c r="BD488" s="49" t="s">
        <v>94</v>
      </c>
      <c r="BE488" s="49" t="s">
        <v>95</v>
      </c>
      <c r="BF488" s="40" t="s">
        <v>285</v>
      </c>
      <c r="BG488" s="49"/>
      <c r="BH488" s="49"/>
      <c r="BI488" s="53" t="s">
        <v>627</v>
      </c>
      <c r="BJ488" s="54">
        <v>46052</v>
      </c>
      <c r="BK488" s="54" t="s">
        <v>99</v>
      </c>
      <c r="BL488" s="54">
        <v>46050</v>
      </c>
      <c r="BM488" s="44">
        <v>46064</v>
      </c>
      <c r="BN488" s="44">
        <v>46244</v>
      </c>
      <c r="BO488" s="55" t="s">
        <v>362</v>
      </c>
      <c r="BP488" s="56" t="s">
        <v>101</v>
      </c>
      <c r="BQ488" s="57" t="s">
        <v>628</v>
      </c>
      <c r="BR488" s="56">
        <v>1</v>
      </c>
    </row>
    <row r="489" spans="1:70" ht="51" customHeight="1" x14ac:dyDescent="0.2">
      <c r="A489">
        <v>485</v>
      </c>
      <c r="B489" s="40" t="s">
        <v>2697</v>
      </c>
      <c r="C489" s="40" t="s">
        <v>621</v>
      </c>
      <c r="D489" s="41">
        <v>46037</v>
      </c>
      <c r="E489" s="42" t="s">
        <v>622</v>
      </c>
      <c r="F489" s="49" t="s">
        <v>82</v>
      </c>
      <c r="G489" s="40" t="s">
        <v>83</v>
      </c>
      <c r="H489" s="49" t="s">
        <v>2698</v>
      </c>
      <c r="I489" s="40" t="s">
        <v>624</v>
      </c>
      <c r="J489" s="40">
        <v>145902</v>
      </c>
      <c r="K489" s="40">
        <v>652951</v>
      </c>
      <c r="L489" s="40" t="s">
        <v>2699</v>
      </c>
      <c r="M489" s="40" t="s">
        <v>87</v>
      </c>
      <c r="N489" s="43">
        <v>52524707</v>
      </c>
      <c r="O489" s="40">
        <v>7</v>
      </c>
      <c r="P489" s="40"/>
      <c r="Q489" s="40"/>
      <c r="R489" s="40"/>
      <c r="S489" s="40"/>
      <c r="T489" s="40"/>
      <c r="U489" s="40"/>
      <c r="V489" s="40"/>
      <c r="W489" s="40"/>
      <c r="X489" s="40" t="s">
        <v>626</v>
      </c>
      <c r="Y489" s="44">
        <v>46045</v>
      </c>
      <c r="Z489" s="44">
        <v>46064</v>
      </c>
      <c r="AA489" s="44">
        <v>46305</v>
      </c>
      <c r="AB489" s="40">
        <v>240</v>
      </c>
      <c r="AC489" s="45">
        <f t="shared" si="35"/>
        <v>8</v>
      </c>
      <c r="AD489" s="46">
        <v>23808000</v>
      </c>
      <c r="AE489" s="47">
        <f t="shared" si="36"/>
        <v>2976000</v>
      </c>
      <c r="AF489" s="48" t="s">
        <v>89</v>
      </c>
      <c r="AG489" s="49">
        <v>54</v>
      </c>
      <c r="AH489" s="44">
        <v>46030</v>
      </c>
      <c r="AI489" s="49">
        <v>1083</v>
      </c>
      <c r="AJ489" s="44">
        <v>46056</v>
      </c>
      <c r="AK489" s="49" t="s">
        <v>90</v>
      </c>
      <c r="AL489" s="49" t="str">
        <f>IFERROR((VLOOKUP($AK489,[2]T_Datos!$B$3:$D$35,2,FALSE)),"Por favor diligenciar")</f>
        <v>Gestión pública local y gobierno confiable en Rafael Uribe Uribe </v>
      </c>
      <c r="AM489" s="49" t="str">
        <f>IFERROR((VLOOKUP($AK489,[2]T_Datos!$B$3:$D$35,3,FALSE)),"Por favor diligenciar")</f>
        <v>O230117459920242775 </v>
      </c>
      <c r="AN489" s="49"/>
      <c r="AO489" s="49"/>
      <c r="AP489" s="44"/>
      <c r="AQ489" s="49"/>
      <c r="AR489" s="44"/>
      <c r="AS489" s="49"/>
      <c r="AT489" s="50"/>
      <c r="AU489" s="49"/>
      <c r="AV489" s="44"/>
      <c r="AW489" s="49"/>
      <c r="AX489" s="45">
        <f t="shared" si="37"/>
        <v>8</v>
      </c>
      <c r="AY489" s="45">
        <f t="shared" si="38"/>
        <v>240</v>
      </c>
      <c r="AZ489" s="51">
        <f t="shared" si="39"/>
        <v>23808000</v>
      </c>
      <c r="BA489" s="40" t="s">
        <v>129</v>
      </c>
      <c r="BB489" s="52" t="s">
        <v>543</v>
      </c>
      <c r="BC489" s="49" t="s">
        <v>546</v>
      </c>
      <c r="BD489" s="49" t="s">
        <v>94</v>
      </c>
      <c r="BE489" s="49" t="s">
        <v>95</v>
      </c>
      <c r="BF489" s="40" t="s">
        <v>285</v>
      </c>
      <c r="BG489" s="49"/>
      <c r="BH489" s="49"/>
      <c r="BI489" s="53" t="s">
        <v>627</v>
      </c>
      <c r="BJ489" s="54">
        <v>46055</v>
      </c>
      <c r="BK489" s="54" t="s">
        <v>99</v>
      </c>
      <c r="BL489" s="54">
        <v>46051</v>
      </c>
      <c r="BM489" s="44">
        <v>46064</v>
      </c>
      <c r="BN489" s="44">
        <v>46305</v>
      </c>
      <c r="BO489" s="55" t="s">
        <v>362</v>
      </c>
      <c r="BP489" s="56" t="s">
        <v>101</v>
      </c>
      <c r="BQ489" s="57" t="s">
        <v>628</v>
      </c>
      <c r="BR489" s="56">
        <v>1</v>
      </c>
    </row>
    <row r="490" spans="1:70" ht="51" customHeight="1" x14ac:dyDescent="0.2">
      <c r="A490">
        <v>486</v>
      </c>
      <c r="B490" s="40" t="s">
        <v>2700</v>
      </c>
      <c r="C490" s="40" t="s">
        <v>2282</v>
      </c>
      <c r="D490" s="41">
        <v>46044</v>
      </c>
      <c r="E490" s="42" t="s">
        <v>2283</v>
      </c>
      <c r="F490" s="49" t="s">
        <v>82</v>
      </c>
      <c r="G490" s="40" t="s">
        <v>83</v>
      </c>
      <c r="H490" s="49" t="s">
        <v>2701</v>
      </c>
      <c r="I490" s="40" t="s">
        <v>2285</v>
      </c>
      <c r="J490" s="40">
        <v>151263</v>
      </c>
      <c r="K490" s="40">
        <v>69037</v>
      </c>
      <c r="L490" s="40" t="s">
        <v>2702</v>
      </c>
      <c r="M490" s="40" t="s">
        <v>87</v>
      </c>
      <c r="N490" s="43">
        <v>19178916</v>
      </c>
      <c r="O490" s="40">
        <v>5</v>
      </c>
      <c r="P490" s="40"/>
      <c r="Q490" s="40"/>
      <c r="R490" s="40"/>
      <c r="S490" s="40"/>
      <c r="T490" s="40"/>
      <c r="U490" s="40"/>
      <c r="V490" s="40"/>
      <c r="W490" s="40"/>
      <c r="X490" s="40" t="s">
        <v>2288</v>
      </c>
      <c r="Y490" s="44">
        <v>46046</v>
      </c>
      <c r="Z490" s="44">
        <v>46051</v>
      </c>
      <c r="AA490" s="44">
        <v>46231</v>
      </c>
      <c r="AB490" s="40">
        <v>180</v>
      </c>
      <c r="AC490" s="45">
        <f t="shared" si="35"/>
        <v>6</v>
      </c>
      <c r="AD490" s="46">
        <v>18600000</v>
      </c>
      <c r="AE490" s="47">
        <f t="shared" si="36"/>
        <v>3100000</v>
      </c>
      <c r="AF490" s="48" t="s">
        <v>89</v>
      </c>
      <c r="AG490" s="49">
        <v>99</v>
      </c>
      <c r="AH490" s="44">
        <v>46028</v>
      </c>
      <c r="AI490" s="49">
        <v>312</v>
      </c>
      <c r="AJ490" s="44">
        <v>46049</v>
      </c>
      <c r="AK490" s="49" t="s">
        <v>1529</v>
      </c>
      <c r="AL490" s="49" t="str">
        <f>IFERROR((VLOOKUP($AK490,[2]T_Datos!$B$3:$D$35,2,FALSE)),"Por favor diligenciar")</f>
        <v>Rafael Uribe Uribe deportiva, recreativa y con bienestar </v>
      </c>
      <c r="AM490" s="49" t="str">
        <f>IFERROR((VLOOKUP($AK490,[2]T_Datos!$B$3:$D$35,3,FALSE)),"Por favor diligenciar")</f>
        <v>O230117459920242795 </v>
      </c>
      <c r="AN490" s="49"/>
      <c r="AO490" s="49"/>
      <c r="AP490" s="44"/>
      <c r="AQ490" s="49"/>
      <c r="AR490" s="44"/>
      <c r="AS490" s="49"/>
      <c r="AT490" s="50"/>
      <c r="AU490" s="49"/>
      <c r="AV490" s="44"/>
      <c r="AW490" s="49"/>
      <c r="AX490" s="45">
        <f t="shared" si="37"/>
        <v>6</v>
      </c>
      <c r="AY490" s="45">
        <f t="shared" si="38"/>
        <v>180</v>
      </c>
      <c r="AZ490" s="51">
        <f t="shared" si="39"/>
        <v>18600000</v>
      </c>
      <c r="BA490" s="40" t="s">
        <v>129</v>
      </c>
      <c r="BB490" s="52" t="s">
        <v>1530</v>
      </c>
      <c r="BC490" s="49" t="s">
        <v>1531</v>
      </c>
      <c r="BD490" s="49" t="s">
        <v>94</v>
      </c>
      <c r="BE490" s="49" t="s">
        <v>95</v>
      </c>
      <c r="BF490" s="40" t="s">
        <v>1532</v>
      </c>
      <c r="BG490" s="49"/>
      <c r="BH490" s="49"/>
      <c r="BI490" s="53" t="s">
        <v>2289</v>
      </c>
      <c r="BJ490" s="54">
        <v>46050</v>
      </c>
      <c r="BK490" s="54" t="s">
        <v>416</v>
      </c>
      <c r="BL490" s="54">
        <v>46046</v>
      </c>
      <c r="BM490" s="44">
        <v>46051</v>
      </c>
      <c r="BN490" s="44">
        <v>46231</v>
      </c>
      <c r="BO490" s="55" t="s">
        <v>362</v>
      </c>
      <c r="BP490" s="56" t="s">
        <v>101</v>
      </c>
      <c r="BQ490" s="57">
        <v>20266820001273</v>
      </c>
      <c r="BR490" s="56">
        <v>5</v>
      </c>
    </row>
    <row r="491" spans="1:70" ht="51" customHeight="1" x14ac:dyDescent="0.2">
      <c r="A491" s="107">
        <v>487</v>
      </c>
      <c r="B491" s="40" t="s">
        <v>2703</v>
      </c>
      <c r="C491" s="40" t="s">
        <v>2344</v>
      </c>
      <c r="D491" s="44">
        <v>46044</v>
      </c>
      <c r="E491" s="59" t="s">
        <v>2345</v>
      </c>
      <c r="F491" s="40" t="s">
        <v>82</v>
      </c>
      <c r="G491" s="40" t="s">
        <v>83</v>
      </c>
      <c r="H491" s="40" t="s">
        <v>2704</v>
      </c>
      <c r="I491" s="40" t="s">
        <v>2347</v>
      </c>
      <c r="J491" s="40">
        <v>145899</v>
      </c>
      <c r="K491" s="40">
        <v>65298</v>
      </c>
      <c r="L491" s="40" t="s">
        <v>2705</v>
      </c>
      <c r="M491" s="40" t="s">
        <v>87</v>
      </c>
      <c r="N491" s="43">
        <v>1031142678</v>
      </c>
      <c r="O491" s="40">
        <v>6</v>
      </c>
      <c r="P491" s="40"/>
      <c r="Q491" s="40"/>
      <c r="R491" s="40"/>
      <c r="S491" s="40"/>
      <c r="T491" s="40"/>
      <c r="U491" s="40"/>
      <c r="V491" s="40"/>
      <c r="W491" s="40"/>
      <c r="X491" s="40" t="s">
        <v>2349</v>
      </c>
      <c r="Y491" s="44">
        <v>46046</v>
      </c>
      <c r="Z491" s="92">
        <v>46092</v>
      </c>
      <c r="AA491" s="92">
        <v>46275</v>
      </c>
      <c r="AB491" s="40">
        <v>180</v>
      </c>
      <c r="AC491" s="45">
        <f t="shared" si="35"/>
        <v>6</v>
      </c>
      <c r="AD491" s="46">
        <v>25800000</v>
      </c>
      <c r="AE491" s="47">
        <f t="shared" si="36"/>
        <v>4300000</v>
      </c>
      <c r="AF491" s="48" t="s">
        <v>89</v>
      </c>
      <c r="AG491" s="49">
        <v>106</v>
      </c>
      <c r="AH491" s="44">
        <v>46028</v>
      </c>
      <c r="AI491" s="49">
        <v>827</v>
      </c>
      <c r="AJ491" s="44">
        <v>46055</v>
      </c>
      <c r="AK491" s="49" t="s">
        <v>90</v>
      </c>
      <c r="AL491" s="49" t="str">
        <f>IFERROR((VLOOKUP($AK491,[2]T_Datos!$B$3:$D$35,2,FALSE)),"Por favor diligenciar")</f>
        <v>Gestión pública local y gobierno confiable en Rafael Uribe Uribe </v>
      </c>
      <c r="AM491" s="49" t="str">
        <f>IFERROR((VLOOKUP($AK491,[2]T_Datos!$B$3:$D$35,3,FALSE)),"Por favor diligenciar")</f>
        <v>O230117459920242775 </v>
      </c>
      <c r="AN491" s="49"/>
      <c r="AO491" s="49"/>
      <c r="AP491" s="44"/>
      <c r="AQ491" s="49"/>
      <c r="AR491" s="44"/>
      <c r="AS491" s="49"/>
      <c r="AT491" s="50"/>
      <c r="AU491" s="49"/>
      <c r="AV491" s="44"/>
      <c r="AW491" s="49"/>
      <c r="AX491" s="45">
        <f t="shared" si="37"/>
        <v>6</v>
      </c>
      <c r="AY491" s="45">
        <f t="shared" si="38"/>
        <v>180</v>
      </c>
      <c r="AZ491" s="51">
        <f t="shared" si="39"/>
        <v>25800000</v>
      </c>
      <c r="BA491" s="40" t="s">
        <v>129</v>
      </c>
      <c r="BB491" s="52" t="s">
        <v>543</v>
      </c>
      <c r="BC491" s="49" t="s">
        <v>967</v>
      </c>
      <c r="BD491" s="49" t="s">
        <v>94</v>
      </c>
      <c r="BE491" s="49" t="s">
        <v>95</v>
      </c>
      <c r="BF491" s="40" t="s">
        <v>285</v>
      </c>
      <c r="BG491" s="49"/>
      <c r="BH491" s="49"/>
      <c r="BI491" s="53" t="s">
        <v>2350</v>
      </c>
      <c r="BJ491" s="54">
        <v>46092</v>
      </c>
      <c r="BK491" s="54" t="s">
        <v>99</v>
      </c>
      <c r="BL491" s="54">
        <v>46048</v>
      </c>
      <c r="BM491" s="92">
        <v>46092</v>
      </c>
      <c r="BN491" s="92">
        <v>46275</v>
      </c>
      <c r="BO491" s="55" t="s">
        <v>131</v>
      </c>
      <c r="BP491" s="56" t="s">
        <v>101</v>
      </c>
      <c r="BQ491" s="57" t="s">
        <v>628</v>
      </c>
      <c r="BR491" s="56">
        <v>1</v>
      </c>
    </row>
    <row r="492" spans="1:70" ht="51" customHeight="1" x14ac:dyDescent="0.2">
      <c r="A492">
        <v>488</v>
      </c>
      <c r="B492" s="40" t="s">
        <v>2706</v>
      </c>
      <c r="C492" s="40" t="s">
        <v>638</v>
      </c>
      <c r="D492" s="44">
        <v>46037</v>
      </c>
      <c r="E492" s="59" t="s">
        <v>639</v>
      </c>
      <c r="F492" s="49" t="s">
        <v>82</v>
      </c>
      <c r="G492" s="40" t="s">
        <v>83</v>
      </c>
      <c r="H492" s="49" t="s">
        <v>2707</v>
      </c>
      <c r="I492" s="40" t="s">
        <v>641</v>
      </c>
      <c r="J492" s="40">
        <v>145936</v>
      </c>
      <c r="K492" s="40">
        <v>69069</v>
      </c>
      <c r="L492" s="40" t="s">
        <v>2708</v>
      </c>
      <c r="M492" s="40" t="s">
        <v>87</v>
      </c>
      <c r="N492" s="43">
        <v>52977953</v>
      </c>
      <c r="O492" s="40">
        <v>6</v>
      </c>
      <c r="P492" s="40"/>
      <c r="Q492" s="40"/>
      <c r="R492" s="40"/>
      <c r="S492" s="40"/>
      <c r="T492" s="40"/>
      <c r="U492" s="40"/>
      <c r="V492" s="40"/>
      <c r="W492" s="40"/>
      <c r="X492" s="40" t="s">
        <v>644</v>
      </c>
      <c r="Y492" s="44">
        <v>46045</v>
      </c>
      <c r="Z492" s="44">
        <v>46069</v>
      </c>
      <c r="AA492" s="44">
        <v>46249</v>
      </c>
      <c r="AB492" s="40">
        <v>180</v>
      </c>
      <c r="AC492" s="45">
        <f t="shared" si="35"/>
        <v>6</v>
      </c>
      <c r="AD492" s="46">
        <v>17856000</v>
      </c>
      <c r="AE492" s="47">
        <f t="shared" si="36"/>
        <v>2976000</v>
      </c>
      <c r="AF492" s="48" t="s">
        <v>89</v>
      </c>
      <c r="AG492" s="49">
        <v>59</v>
      </c>
      <c r="AH492" s="44">
        <v>46030</v>
      </c>
      <c r="AI492" s="49">
        <v>332</v>
      </c>
      <c r="AJ492" s="44">
        <v>46049</v>
      </c>
      <c r="AK492" s="49" t="s">
        <v>90</v>
      </c>
      <c r="AL492" s="49" t="str">
        <f>IFERROR((VLOOKUP($AK492,[2]T_Datos!$B$3:$D$35,2,FALSE)),"Por favor diligenciar")</f>
        <v>Gestión pública local y gobierno confiable en Rafael Uribe Uribe </v>
      </c>
      <c r="AM492" s="49" t="str">
        <f>IFERROR((VLOOKUP($AK492,[2]T_Datos!$B$3:$D$35,3,FALSE)),"Por favor diligenciar")</f>
        <v>O230117459920242775 </v>
      </c>
      <c r="AN492" s="49"/>
      <c r="AO492" s="49"/>
      <c r="AP492" s="44"/>
      <c r="AQ492" s="49"/>
      <c r="AR492" s="44"/>
      <c r="AS492" s="49"/>
      <c r="AT492" s="50"/>
      <c r="AU492" s="49"/>
      <c r="AV492" s="44"/>
      <c r="AW492" s="49"/>
      <c r="AX492" s="45">
        <f t="shared" si="37"/>
        <v>6</v>
      </c>
      <c r="AY492" s="45">
        <f t="shared" si="38"/>
        <v>180</v>
      </c>
      <c r="AZ492" s="51">
        <f t="shared" si="39"/>
        <v>17856000</v>
      </c>
      <c r="BA492" s="40" t="s">
        <v>129</v>
      </c>
      <c r="BB492" s="52" t="s">
        <v>92</v>
      </c>
      <c r="BC492" s="49" t="s">
        <v>93</v>
      </c>
      <c r="BD492" s="49" t="s">
        <v>94</v>
      </c>
      <c r="BE492" s="49" t="s">
        <v>95</v>
      </c>
      <c r="BF492" s="40" t="s">
        <v>96</v>
      </c>
      <c r="BG492" s="49"/>
      <c r="BH492" s="49"/>
      <c r="BI492" s="53" t="s">
        <v>645</v>
      </c>
      <c r="BJ492" s="54">
        <v>46050</v>
      </c>
      <c r="BK492" s="54" t="s">
        <v>99</v>
      </c>
      <c r="BL492" s="54">
        <v>46051</v>
      </c>
      <c r="BM492" s="44">
        <v>46069</v>
      </c>
      <c r="BN492" s="44">
        <v>46249</v>
      </c>
      <c r="BO492" s="55" t="s">
        <v>362</v>
      </c>
      <c r="BP492" s="56" t="s">
        <v>101</v>
      </c>
      <c r="BQ492" s="57" t="s">
        <v>132</v>
      </c>
      <c r="BR492" s="56">
        <v>1</v>
      </c>
    </row>
    <row r="493" spans="1:70" ht="51" customHeight="1" x14ac:dyDescent="0.2">
      <c r="A493">
        <v>489</v>
      </c>
      <c r="B493" s="40" t="s">
        <v>2709</v>
      </c>
      <c r="C493" s="40" t="s">
        <v>2710</v>
      </c>
      <c r="D493" s="44">
        <v>46045</v>
      </c>
      <c r="E493" s="59" t="s">
        <v>2711</v>
      </c>
      <c r="F493" s="49" t="s">
        <v>82</v>
      </c>
      <c r="G493" s="40" t="s">
        <v>83</v>
      </c>
      <c r="H493" s="40" t="s">
        <v>2712</v>
      </c>
      <c r="I493" s="40" t="s">
        <v>2713</v>
      </c>
      <c r="J493" s="40">
        <v>145956</v>
      </c>
      <c r="K493" s="40">
        <v>68367</v>
      </c>
      <c r="L493" s="40" t="s">
        <v>1237</v>
      </c>
      <c r="M493" s="40" t="s">
        <v>87</v>
      </c>
      <c r="N493" s="43">
        <v>80727649</v>
      </c>
      <c r="O493" s="40">
        <v>1</v>
      </c>
      <c r="P493" s="40"/>
      <c r="Q493" s="40"/>
      <c r="R493" s="40"/>
      <c r="S493" s="40"/>
      <c r="T493" s="40"/>
      <c r="U493" s="40"/>
      <c r="V493" s="40"/>
      <c r="W493" s="40"/>
      <c r="X493" s="40" t="s">
        <v>2714</v>
      </c>
      <c r="Y493" s="44">
        <v>46045</v>
      </c>
      <c r="Z493" s="44">
        <v>46066</v>
      </c>
      <c r="AA493" s="44">
        <v>46307</v>
      </c>
      <c r="AB493" s="40">
        <v>240</v>
      </c>
      <c r="AC493" s="45">
        <f t="shared" si="35"/>
        <v>8</v>
      </c>
      <c r="AD493" s="46">
        <v>64000000</v>
      </c>
      <c r="AE493" s="47">
        <f t="shared" si="36"/>
        <v>8000000</v>
      </c>
      <c r="AF493" s="48" t="s">
        <v>89</v>
      </c>
      <c r="AG493" s="49">
        <v>12</v>
      </c>
      <c r="AH493" s="44">
        <v>46027</v>
      </c>
      <c r="AI493" s="49">
        <v>1293</v>
      </c>
      <c r="AJ493" s="44">
        <v>46066</v>
      </c>
      <c r="AK493" s="49" t="s">
        <v>90</v>
      </c>
      <c r="AL493" s="49" t="str">
        <f>IFERROR((VLOOKUP($AK493,[2]T_Datos!$B$3:$D$35,2,FALSE)),"Por favor diligenciar")</f>
        <v>Gestión pública local y gobierno confiable en Rafael Uribe Uribe </v>
      </c>
      <c r="AM493" s="49" t="str">
        <f>IFERROR((VLOOKUP($AK493,[2]T_Datos!$B$3:$D$35,3,FALSE)),"Por favor diligenciar")</f>
        <v>O230117459920242775 </v>
      </c>
      <c r="AN493" s="49"/>
      <c r="AO493" s="49"/>
      <c r="AP493" s="44"/>
      <c r="AQ493" s="49"/>
      <c r="AR493" s="44"/>
      <c r="AS493" s="49"/>
      <c r="AT493" s="50"/>
      <c r="AU493" s="49"/>
      <c r="AV493" s="44"/>
      <c r="AW493" s="49"/>
      <c r="AX493" s="45">
        <f t="shared" si="37"/>
        <v>8</v>
      </c>
      <c r="AY493" s="45">
        <f t="shared" si="38"/>
        <v>240</v>
      </c>
      <c r="AZ493" s="51">
        <f t="shared" si="39"/>
        <v>64000000</v>
      </c>
      <c r="BA493" s="40" t="s">
        <v>91</v>
      </c>
      <c r="BB493" s="52" t="s">
        <v>299</v>
      </c>
      <c r="BC493" s="49" t="s">
        <v>302</v>
      </c>
      <c r="BD493" s="49" t="s">
        <v>94</v>
      </c>
      <c r="BE493" s="49" t="s">
        <v>95</v>
      </c>
      <c r="BF493" s="40" t="s">
        <v>769</v>
      </c>
      <c r="BG493" s="49"/>
      <c r="BH493" s="49"/>
      <c r="BI493" s="53" t="s">
        <v>2715</v>
      </c>
      <c r="BJ493" s="54">
        <v>46050</v>
      </c>
      <c r="BK493" s="54" t="s">
        <v>2265</v>
      </c>
      <c r="BL493" s="54">
        <v>46069</v>
      </c>
      <c r="BM493" s="44">
        <v>46066</v>
      </c>
      <c r="BN493" s="44">
        <v>46307</v>
      </c>
      <c r="BO493" s="55" t="s">
        <v>100</v>
      </c>
      <c r="BP493" s="56" t="s">
        <v>101</v>
      </c>
      <c r="BQ493" s="57">
        <v>20266820001103</v>
      </c>
      <c r="BR493" s="56">
        <v>1</v>
      </c>
    </row>
    <row r="494" spans="1:70" ht="51" customHeight="1" x14ac:dyDescent="0.2">
      <c r="A494" s="107">
        <v>490</v>
      </c>
      <c r="B494" s="40" t="s">
        <v>2716</v>
      </c>
      <c r="C494" s="40" t="s">
        <v>1129</v>
      </c>
      <c r="D494" s="41">
        <v>46039</v>
      </c>
      <c r="E494" s="42" t="s">
        <v>1130</v>
      </c>
      <c r="F494" s="40" t="s">
        <v>82</v>
      </c>
      <c r="G494" s="40" t="s">
        <v>83</v>
      </c>
      <c r="H494" s="40" t="s">
        <v>2717</v>
      </c>
      <c r="I494" s="40" t="s">
        <v>1132</v>
      </c>
      <c r="J494" s="40">
        <v>148451</v>
      </c>
      <c r="K494" s="40">
        <v>68564</v>
      </c>
      <c r="L494" s="40" t="s">
        <v>2718</v>
      </c>
      <c r="M494" s="40" t="s">
        <v>87</v>
      </c>
      <c r="N494" s="43">
        <v>1016063895</v>
      </c>
      <c r="O494" s="40">
        <v>4</v>
      </c>
      <c r="P494" s="40"/>
      <c r="Q494" s="40"/>
      <c r="R494" s="40"/>
      <c r="S494" s="40"/>
      <c r="T494" s="40"/>
      <c r="U494" s="40"/>
      <c r="V494" s="40"/>
      <c r="W494" s="40"/>
      <c r="X494" s="40" t="s">
        <v>1126</v>
      </c>
      <c r="Y494" s="44">
        <v>46049</v>
      </c>
      <c r="Z494" s="44">
        <v>46064</v>
      </c>
      <c r="AA494" s="44">
        <v>46244</v>
      </c>
      <c r="AB494" s="40">
        <v>180</v>
      </c>
      <c r="AC494" s="45">
        <f t="shared" si="35"/>
        <v>6</v>
      </c>
      <c r="AD494" s="46">
        <v>37200000</v>
      </c>
      <c r="AE494" s="47">
        <f t="shared" si="36"/>
        <v>6200000</v>
      </c>
      <c r="AF494" s="48" t="s">
        <v>89</v>
      </c>
      <c r="AG494" s="49">
        <v>157</v>
      </c>
      <c r="AH494" s="44">
        <v>46030</v>
      </c>
      <c r="AI494" s="49">
        <v>1064</v>
      </c>
      <c r="AJ494" s="44">
        <v>46056</v>
      </c>
      <c r="AK494" s="49" t="s">
        <v>90</v>
      </c>
      <c r="AL494" s="49" t="str">
        <f>IFERROR((VLOOKUP($AK494,[2]T_Datos!$B$3:$D$35,2,FALSE)),"Por favor diligenciar")</f>
        <v>Gestión pública local y gobierno confiable en Rafael Uribe Uribe </v>
      </c>
      <c r="AM494" s="49" t="str">
        <f>IFERROR((VLOOKUP($AK494,[2]T_Datos!$B$3:$D$35,3,FALSE)),"Por favor diligenciar")</f>
        <v>O230117459920242775 </v>
      </c>
      <c r="AN494" s="49"/>
      <c r="AO494" s="49"/>
      <c r="AP494" s="44"/>
      <c r="AQ494" s="49"/>
      <c r="AR494" s="44"/>
      <c r="AS494" s="49"/>
      <c r="AT494" s="50"/>
      <c r="AU494" s="49"/>
      <c r="AV494" s="44"/>
      <c r="AW494" s="49"/>
      <c r="AX494" s="45">
        <f t="shared" si="37"/>
        <v>6</v>
      </c>
      <c r="AY494" s="45">
        <f t="shared" si="38"/>
        <v>180</v>
      </c>
      <c r="AZ494" s="51">
        <f t="shared" si="39"/>
        <v>37200000</v>
      </c>
      <c r="BA494" s="40" t="s">
        <v>91</v>
      </c>
      <c r="BB494" s="52" t="s">
        <v>1117</v>
      </c>
      <c r="BC494" s="49" t="s">
        <v>1134</v>
      </c>
      <c r="BD494" s="49" t="s">
        <v>94</v>
      </c>
      <c r="BE494" s="49" t="s">
        <v>95</v>
      </c>
      <c r="BF494" s="40" t="s">
        <v>317</v>
      </c>
      <c r="BG494" s="49"/>
      <c r="BH494" s="49"/>
      <c r="BI494" s="53" t="s">
        <v>1135</v>
      </c>
      <c r="BJ494" s="54">
        <v>46052</v>
      </c>
      <c r="BK494" s="54" t="s">
        <v>99</v>
      </c>
      <c r="BL494" s="54">
        <v>46049</v>
      </c>
      <c r="BM494" s="44">
        <v>46064</v>
      </c>
      <c r="BN494" s="44">
        <v>46244</v>
      </c>
      <c r="BO494" s="55" t="s">
        <v>100</v>
      </c>
      <c r="BP494" s="56" t="s">
        <v>101</v>
      </c>
      <c r="BQ494" s="57">
        <v>20266820000923</v>
      </c>
      <c r="BR494" s="56">
        <v>1</v>
      </c>
    </row>
    <row r="495" spans="1:70" ht="51" customHeight="1" x14ac:dyDescent="0.2">
      <c r="A495">
        <v>491</v>
      </c>
      <c r="B495" s="40" t="s">
        <v>2719</v>
      </c>
      <c r="C495" s="40" t="s">
        <v>1129</v>
      </c>
      <c r="D495" s="41">
        <v>46039</v>
      </c>
      <c r="E495" s="42" t="s">
        <v>1130</v>
      </c>
      <c r="F495" s="40" t="s">
        <v>82</v>
      </c>
      <c r="G495" s="40" t="s">
        <v>83</v>
      </c>
      <c r="H495" s="40" t="s">
        <v>2720</v>
      </c>
      <c r="I495" s="40" t="s">
        <v>1132</v>
      </c>
      <c r="J495" s="40">
        <v>148451</v>
      </c>
      <c r="K495" s="40">
        <v>68564</v>
      </c>
      <c r="L495" s="40" t="s">
        <v>2721</v>
      </c>
      <c r="M495" s="40" t="s">
        <v>87</v>
      </c>
      <c r="N495" s="43">
        <v>1022435829</v>
      </c>
      <c r="O495" s="40">
        <v>7</v>
      </c>
      <c r="P495" s="40"/>
      <c r="Q495" s="40"/>
      <c r="R495" s="40"/>
      <c r="S495" s="40"/>
      <c r="T495" s="40"/>
      <c r="U495" s="40"/>
      <c r="V495" s="40"/>
      <c r="W495" s="40"/>
      <c r="X495" s="40" t="s">
        <v>1126</v>
      </c>
      <c r="Y495" s="44">
        <v>46045</v>
      </c>
      <c r="Z495" s="44">
        <v>46064</v>
      </c>
      <c r="AA495" s="44">
        <v>46244</v>
      </c>
      <c r="AB495" s="40">
        <v>180</v>
      </c>
      <c r="AC495" s="45">
        <f t="shared" si="35"/>
        <v>6</v>
      </c>
      <c r="AD495" s="46">
        <v>37200000</v>
      </c>
      <c r="AE495" s="47">
        <f t="shared" si="36"/>
        <v>6200000</v>
      </c>
      <c r="AF495" s="48" t="s">
        <v>89</v>
      </c>
      <c r="AG495" s="49">
        <v>157</v>
      </c>
      <c r="AH495" s="44">
        <v>46030</v>
      </c>
      <c r="AI495" s="49">
        <v>822</v>
      </c>
      <c r="AJ495" s="44">
        <v>46055</v>
      </c>
      <c r="AK495" s="49" t="s">
        <v>90</v>
      </c>
      <c r="AL495" s="49" t="str">
        <f>IFERROR((VLOOKUP($AK495,[2]T_Datos!$B$3:$D$35,2,FALSE)),"Por favor diligenciar")</f>
        <v>Gestión pública local y gobierno confiable en Rafael Uribe Uribe </v>
      </c>
      <c r="AM495" s="49" t="str">
        <f>IFERROR((VLOOKUP($AK495,[2]T_Datos!$B$3:$D$35,3,FALSE)),"Por favor diligenciar")</f>
        <v>O230117459920242775 </v>
      </c>
      <c r="AN495" s="49"/>
      <c r="AO495" s="49"/>
      <c r="AP495" s="44"/>
      <c r="AQ495" s="49"/>
      <c r="AR495" s="44"/>
      <c r="AS495" s="49"/>
      <c r="AT495" s="50"/>
      <c r="AU495" s="49"/>
      <c r="AV495" s="44"/>
      <c r="AW495" s="49"/>
      <c r="AX495" s="45">
        <f t="shared" si="37"/>
        <v>6</v>
      </c>
      <c r="AY495" s="45">
        <f t="shared" si="38"/>
        <v>180</v>
      </c>
      <c r="AZ495" s="51">
        <f t="shared" si="39"/>
        <v>37200000</v>
      </c>
      <c r="BA495" s="40" t="s">
        <v>91</v>
      </c>
      <c r="BB495" s="52" t="s">
        <v>1117</v>
      </c>
      <c r="BC495" s="49" t="s">
        <v>1134</v>
      </c>
      <c r="BD495" s="49" t="s">
        <v>94</v>
      </c>
      <c r="BE495" s="49" t="s">
        <v>95</v>
      </c>
      <c r="BF495" s="40" t="s">
        <v>317</v>
      </c>
      <c r="BG495" s="49"/>
      <c r="BH495" s="49"/>
      <c r="BI495" s="53" t="s">
        <v>1135</v>
      </c>
      <c r="BJ495" s="54">
        <v>46051</v>
      </c>
      <c r="BK495" s="54" t="s">
        <v>99</v>
      </c>
      <c r="BL495" s="54">
        <v>46046</v>
      </c>
      <c r="BM495" s="44">
        <v>46064</v>
      </c>
      <c r="BN495" s="44">
        <v>46244</v>
      </c>
      <c r="BO495" s="55" t="s">
        <v>100</v>
      </c>
      <c r="BP495" s="56" t="s">
        <v>101</v>
      </c>
      <c r="BQ495" s="57">
        <v>20266820000923</v>
      </c>
      <c r="BR495" s="56">
        <v>1</v>
      </c>
    </row>
    <row r="496" spans="1:70" ht="51" customHeight="1" x14ac:dyDescent="0.2">
      <c r="A496">
        <v>492</v>
      </c>
      <c r="B496" s="40" t="s">
        <v>2722</v>
      </c>
      <c r="C496" s="40" t="s">
        <v>2723</v>
      </c>
      <c r="D496" s="44">
        <v>46045</v>
      </c>
      <c r="E496" s="59" t="s">
        <v>2724</v>
      </c>
      <c r="F496" s="49" t="s">
        <v>82</v>
      </c>
      <c r="G496" s="40" t="s">
        <v>83</v>
      </c>
      <c r="H496" s="40" t="s">
        <v>2725</v>
      </c>
      <c r="I496" s="40" t="s">
        <v>2726</v>
      </c>
      <c r="J496" s="40">
        <v>148452</v>
      </c>
      <c r="K496" s="40">
        <v>68330</v>
      </c>
      <c r="L496" s="40" t="s">
        <v>2727</v>
      </c>
      <c r="M496" s="40" t="s">
        <v>87</v>
      </c>
      <c r="N496" s="43">
        <v>38941105</v>
      </c>
      <c r="O496" s="40">
        <v>0</v>
      </c>
      <c r="P496" s="40"/>
      <c r="Q496" s="40"/>
      <c r="R496" s="40"/>
      <c r="S496" s="40"/>
      <c r="T496" s="40"/>
      <c r="U496" s="40"/>
      <c r="V496" s="40"/>
      <c r="W496" s="40"/>
      <c r="X496" s="40" t="s">
        <v>2728</v>
      </c>
      <c r="Y496" s="44">
        <v>46045</v>
      </c>
      <c r="Z496" s="44">
        <v>46070</v>
      </c>
      <c r="AA496" s="44">
        <v>46250</v>
      </c>
      <c r="AB496" s="40">
        <v>180</v>
      </c>
      <c r="AC496" s="45">
        <f t="shared" si="35"/>
        <v>6</v>
      </c>
      <c r="AD496" s="46">
        <v>37200000</v>
      </c>
      <c r="AE496" s="47">
        <f t="shared" si="36"/>
        <v>6200000</v>
      </c>
      <c r="AF496" s="48" t="s">
        <v>89</v>
      </c>
      <c r="AG496" s="49">
        <v>158</v>
      </c>
      <c r="AH496" s="44">
        <v>46030</v>
      </c>
      <c r="AI496" s="49">
        <v>1297</v>
      </c>
      <c r="AJ496" s="44">
        <v>46066</v>
      </c>
      <c r="AK496" s="49" t="s">
        <v>90</v>
      </c>
      <c r="AL496" s="49" t="str">
        <f>IFERROR((VLOOKUP($AK496,[2]T_Datos!$B$3:$D$35,2,FALSE)),"Por favor diligenciar")</f>
        <v>Gestión pública local y gobierno confiable en Rafael Uribe Uribe </v>
      </c>
      <c r="AM496" s="49" t="str">
        <f>IFERROR((VLOOKUP($AK496,[2]T_Datos!$B$3:$D$35,3,FALSE)),"Por favor diligenciar")</f>
        <v>O230117459920242775 </v>
      </c>
      <c r="AN496" s="49"/>
      <c r="AO496" s="49"/>
      <c r="AP496" s="44"/>
      <c r="AQ496" s="49"/>
      <c r="AR496" s="44"/>
      <c r="AS496" s="49"/>
      <c r="AT496" s="50"/>
      <c r="AU496" s="49"/>
      <c r="AV496" s="44"/>
      <c r="AW496" s="49"/>
      <c r="AX496" s="45">
        <f t="shared" si="37"/>
        <v>6</v>
      </c>
      <c r="AY496" s="45">
        <f t="shared" si="38"/>
        <v>180</v>
      </c>
      <c r="AZ496" s="51">
        <f t="shared" si="39"/>
        <v>37200000</v>
      </c>
      <c r="BA496" s="40" t="s">
        <v>91</v>
      </c>
      <c r="BB496" s="52" t="s">
        <v>1117</v>
      </c>
      <c r="BC496" s="49" t="s">
        <v>2729</v>
      </c>
      <c r="BD496" s="49" t="s">
        <v>94</v>
      </c>
      <c r="BE496" s="49" t="s">
        <v>95</v>
      </c>
      <c r="BF496" s="40" t="s">
        <v>317</v>
      </c>
      <c r="BG496" s="49"/>
      <c r="BH496" s="49"/>
      <c r="BI496" s="53" t="s">
        <v>2730</v>
      </c>
      <c r="BJ496" s="54">
        <v>46051</v>
      </c>
      <c r="BK496" s="54" t="s">
        <v>99</v>
      </c>
      <c r="BL496" s="54">
        <v>46049</v>
      </c>
      <c r="BM496" s="44">
        <v>46070</v>
      </c>
      <c r="BN496" s="44">
        <v>46250</v>
      </c>
      <c r="BO496" s="55" t="s">
        <v>100</v>
      </c>
      <c r="BP496" s="56" t="s">
        <v>101</v>
      </c>
      <c r="BQ496" s="57">
        <v>20266820000923</v>
      </c>
      <c r="BR496" s="56">
        <v>1</v>
      </c>
    </row>
    <row r="497" spans="1:70" ht="51" customHeight="1" x14ac:dyDescent="0.2">
      <c r="A497" s="107">
        <v>493</v>
      </c>
      <c r="B497" s="40" t="s">
        <v>2731</v>
      </c>
      <c r="C497" s="40" t="s">
        <v>2732</v>
      </c>
      <c r="D497" s="44">
        <v>46045</v>
      </c>
      <c r="E497" s="59" t="s">
        <v>2733</v>
      </c>
      <c r="F497" s="49" t="s">
        <v>82</v>
      </c>
      <c r="G497" s="40" t="s">
        <v>83</v>
      </c>
      <c r="H497" s="40" t="s">
        <v>2734</v>
      </c>
      <c r="I497" s="40" t="s">
        <v>2735</v>
      </c>
      <c r="J497" s="40">
        <v>148456</v>
      </c>
      <c r="K497" s="40">
        <v>68328</v>
      </c>
      <c r="L497" s="40" t="s">
        <v>2736</v>
      </c>
      <c r="M497" s="40" t="s">
        <v>87</v>
      </c>
      <c r="N497" s="43">
        <v>1010125108</v>
      </c>
      <c r="O497" s="40">
        <v>1</v>
      </c>
      <c r="P497" s="40"/>
      <c r="Q497" s="40"/>
      <c r="R497" s="40"/>
      <c r="S497" s="40"/>
      <c r="T497" s="40"/>
      <c r="U497" s="40"/>
      <c r="V497" s="40"/>
      <c r="W497" s="40"/>
      <c r="X497" s="40" t="s">
        <v>1228</v>
      </c>
      <c r="Y497" s="44">
        <v>46045</v>
      </c>
      <c r="Z497" s="44">
        <v>46062</v>
      </c>
      <c r="AA497" s="44">
        <v>46242</v>
      </c>
      <c r="AB497" s="40">
        <v>180</v>
      </c>
      <c r="AC497" s="45">
        <f t="shared" si="35"/>
        <v>6</v>
      </c>
      <c r="AD497" s="46">
        <v>25500000</v>
      </c>
      <c r="AE497" s="47">
        <f t="shared" si="36"/>
        <v>4250000</v>
      </c>
      <c r="AF497" s="48" t="s">
        <v>89</v>
      </c>
      <c r="AG497" s="49">
        <v>161</v>
      </c>
      <c r="AH497" s="44">
        <v>46023</v>
      </c>
      <c r="AI497" s="49">
        <v>745</v>
      </c>
      <c r="AJ497" s="44">
        <v>46055</v>
      </c>
      <c r="AK497" s="49" t="s">
        <v>90</v>
      </c>
      <c r="AL497" s="49" t="str">
        <f>IFERROR((VLOOKUP($AK497,[2]T_Datos!$B$3:$D$35,2,FALSE)),"Por favor diligenciar")</f>
        <v>Gestión pública local y gobierno confiable en Rafael Uribe Uribe </v>
      </c>
      <c r="AM497" s="49" t="str">
        <f>IFERROR((VLOOKUP($AK497,[2]T_Datos!$B$3:$D$35,3,FALSE)),"Por favor diligenciar")</f>
        <v>O230117459920242775 </v>
      </c>
      <c r="AN497" s="49"/>
      <c r="AO497" s="49"/>
      <c r="AP497" s="44"/>
      <c r="AQ497" s="49"/>
      <c r="AR497" s="44"/>
      <c r="AS497" s="49"/>
      <c r="AT497" s="50"/>
      <c r="AU497" s="49"/>
      <c r="AV497" s="44"/>
      <c r="AW497" s="49"/>
      <c r="AX497" s="45">
        <f t="shared" si="37"/>
        <v>6</v>
      </c>
      <c r="AY497" s="45">
        <f t="shared" si="38"/>
        <v>180</v>
      </c>
      <c r="AZ497" s="51">
        <f t="shared" si="39"/>
        <v>25500000</v>
      </c>
      <c r="BA497" s="40" t="s">
        <v>129</v>
      </c>
      <c r="BB497" s="52" t="s">
        <v>1105</v>
      </c>
      <c r="BC497" s="49" t="s">
        <v>243</v>
      </c>
      <c r="BD497" s="49" t="s">
        <v>94</v>
      </c>
      <c r="BE497" s="49" t="s">
        <v>95</v>
      </c>
      <c r="BF497" s="40" t="s">
        <v>317</v>
      </c>
      <c r="BG497" s="49"/>
      <c r="BH497" s="49"/>
      <c r="BI497" s="53" t="s">
        <v>2737</v>
      </c>
      <c r="BJ497" s="54">
        <v>46050</v>
      </c>
      <c r="BK497" s="54" t="s">
        <v>99</v>
      </c>
      <c r="BL497" s="54">
        <v>46048</v>
      </c>
      <c r="BM497" s="44">
        <v>46062</v>
      </c>
      <c r="BN497" s="44">
        <v>46242</v>
      </c>
      <c r="BO497" s="55" t="s">
        <v>131</v>
      </c>
      <c r="BP497" s="56" t="s">
        <v>101</v>
      </c>
      <c r="BQ497" s="57">
        <v>20266820001613</v>
      </c>
      <c r="BR497" s="56">
        <v>1</v>
      </c>
    </row>
    <row r="498" spans="1:70" ht="51" customHeight="1" x14ac:dyDescent="0.2">
      <c r="A498">
        <v>494</v>
      </c>
      <c r="B498" s="40" t="s">
        <v>2738</v>
      </c>
      <c r="C498" s="40" t="s">
        <v>997</v>
      </c>
      <c r="D498" s="44">
        <v>46039</v>
      </c>
      <c r="E498" s="59" t="s">
        <v>998</v>
      </c>
      <c r="F498" s="49" t="s">
        <v>82</v>
      </c>
      <c r="G498" s="40" t="s">
        <v>83</v>
      </c>
      <c r="H498" s="49" t="s">
        <v>2739</v>
      </c>
      <c r="I498" s="40" t="s">
        <v>1000</v>
      </c>
      <c r="J498" s="40">
        <v>147753</v>
      </c>
      <c r="K498" s="40">
        <v>68376</v>
      </c>
      <c r="L498" s="40" t="s">
        <v>2740</v>
      </c>
      <c r="M498" s="40" t="s">
        <v>87</v>
      </c>
      <c r="N498" s="43">
        <v>52784752</v>
      </c>
      <c r="O498" s="40">
        <v>3</v>
      </c>
      <c r="P498" s="40"/>
      <c r="Q498" s="40"/>
      <c r="R498" s="40"/>
      <c r="S498" s="40"/>
      <c r="T498" s="40"/>
      <c r="U498" s="40"/>
      <c r="V498" s="40"/>
      <c r="W498" s="40"/>
      <c r="X498" s="40" t="s">
        <v>1003</v>
      </c>
      <c r="Y498" s="44">
        <v>46048</v>
      </c>
      <c r="Z498" s="44">
        <v>46065</v>
      </c>
      <c r="AA498" s="44">
        <v>46245</v>
      </c>
      <c r="AB498" s="40">
        <v>180</v>
      </c>
      <c r="AC498" s="45">
        <f t="shared" si="35"/>
        <v>6</v>
      </c>
      <c r="AD498" s="46">
        <v>12876000</v>
      </c>
      <c r="AE498" s="47">
        <f t="shared" si="36"/>
        <v>2146000</v>
      </c>
      <c r="AF498" s="48" t="s">
        <v>89</v>
      </c>
      <c r="AG498" s="49">
        <v>102</v>
      </c>
      <c r="AH498" s="44">
        <v>46028</v>
      </c>
      <c r="AI498" s="49">
        <v>1087</v>
      </c>
      <c r="AJ498" s="44">
        <v>46056</v>
      </c>
      <c r="AK498" s="49" t="s">
        <v>90</v>
      </c>
      <c r="AL498" s="49" t="str">
        <f>IFERROR((VLOOKUP($AK498,[2]T_Datos!$B$3:$D$35,2,FALSE)),"Por favor diligenciar")</f>
        <v>Gestión pública local y gobierno confiable en Rafael Uribe Uribe </v>
      </c>
      <c r="AM498" s="49" t="str">
        <f>IFERROR((VLOOKUP($AK498,[2]T_Datos!$B$3:$D$35,3,FALSE)),"Por favor diligenciar")</f>
        <v>O230117459920242775 </v>
      </c>
      <c r="AN498" s="49"/>
      <c r="AO498" s="49"/>
      <c r="AP498" s="44"/>
      <c r="AQ498" s="49"/>
      <c r="AR498" s="44"/>
      <c r="AS498" s="49"/>
      <c r="AT498" s="50"/>
      <c r="AU498" s="49"/>
      <c r="AV498" s="44"/>
      <c r="AW498" s="49"/>
      <c r="AX498" s="45">
        <f t="shared" si="37"/>
        <v>6</v>
      </c>
      <c r="AY498" s="45">
        <f t="shared" si="38"/>
        <v>180</v>
      </c>
      <c r="AZ498" s="51">
        <f t="shared" si="39"/>
        <v>12876000</v>
      </c>
      <c r="BA498" s="40" t="s">
        <v>129</v>
      </c>
      <c r="BB498" s="52" t="s">
        <v>240</v>
      </c>
      <c r="BC498" s="49" t="s">
        <v>243</v>
      </c>
      <c r="BD498" s="49" t="s">
        <v>94</v>
      </c>
      <c r="BE498" s="49" t="s">
        <v>95</v>
      </c>
      <c r="BF498" s="40" t="s">
        <v>244</v>
      </c>
      <c r="BG498" s="49"/>
      <c r="BH498" s="49"/>
      <c r="BI498" s="53" t="s">
        <v>1004</v>
      </c>
      <c r="BJ498" s="54">
        <v>46055</v>
      </c>
      <c r="BK498" s="54" t="s">
        <v>416</v>
      </c>
      <c r="BL498" s="54">
        <v>46049</v>
      </c>
      <c r="BM498" s="44">
        <v>46065</v>
      </c>
      <c r="BN498" s="44">
        <v>46245</v>
      </c>
      <c r="BO498" s="55" t="s">
        <v>362</v>
      </c>
      <c r="BP498" s="56" t="s">
        <v>101</v>
      </c>
      <c r="BQ498" s="57">
        <v>20266820001193</v>
      </c>
      <c r="BR498" s="56">
        <v>5</v>
      </c>
    </row>
    <row r="499" spans="1:70" ht="51" customHeight="1" x14ac:dyDescent="0.2">
      <c r="A499">
        <v>495</v>
      </c>
      <c r="B499" s="40" t="s">
        <v>2741</v>
      </c>
      <c r="C499" s="40" t="s">
        <v>2282</v>
      </c>
      <c r="D499" s="41">
        <v>46044</v>
      </c>
      <c r="E499" s="42" t="s">
        <v>2283</v>
      </c>
      <c r="F499" s="49" t="s">
        <v>82</v>
      </c>
      <c r="G499" s="40" t="s">
        <v>83</v>
      </c>
      <c r="H499" s="49" t="s">
        <v>2742</v>
      </c>
      <c r="I499" s="40" t="s">
        <v>2285</v>
      </c>
      <c r="J499" s="40">
        <v>151263</v>
      </c>
      <c r="K499" s="40">
        <v>69037</v>
      </c>
      <c r="L499" s="40" t="s">
        <v>2743</v>
      </c>
      <c r="M499" s="40" t="s">
        <v>87</v>
      </c>
      <c r="N499" s="43">
        <v>80144298</v>
      </c>
      <c r="O499" s="40">
        <v>7</v>
      </c>
      <c r="P499" s="40"/>
      <c r="Q499" s="40"/>
      <c r="R499" s="40"/>
      <c r="S499" s="40"/>
      <c r="T499" s="40"/>
      <c r="U499" s="40"/>
      <c r="V499" s="40"/>
      <c r="W499" s="40"/>
      <c r="X499" s="40" t="s">
        <v>2288</v>
      </c>
      <c r="Y499" s="44">
        <v>46046</v>
      </c>
      <c r="Z499" s="44">
        <v>46083</v>
      </c>
      <c r="AA499" s="44">
        <v>46266</v>
      </c>
      <c r="AB499" s="40">
        <v>180</v>
      </c>
      <c r="AC499" s="45">
        <f t="shared" si="35"/>
        <v>6</v>
      </c>
      <c r="AD499" s="46">
        <v>18600000</v>
      </c>
      <c r="AE499" s="47">
        <f t="shared" si="36"/>
        <v>3100000</v>
      </c>
      <c r="AF499" s="48" t="s">
        <v>89</v>
      </c>
      <c r="AG499" s="49">
        <v>99</v>
      </c>
      <c r="AH499" s="44">
        <v>46028</v>
      </c>
      <c r="AI499" s="49">
        <v>311</v>
      </c>
      <c r="AJ499" s="44">
        <v>46049</v>
      </c>
      <c r="AK499" s="49" t="s">
        <v>1529</v>
      </c>
      <c r="AL499" s="49" t="str">
        <f>IFERROR((VLOOKUP($AK499,[2]T_Datos!$B$3:$D$35,2,FALSE)),"Por favor diligenciar")</f>
        <v>Rafael Uribe Uribe deportiva, recreativa y con bienestar </v>
      </c>
      <c r="AM499" s="49" t="str">
        <f>IFERROR((VLOOKUP($AK499,[2]T_Datos!$B$3:$D$35,3,FALSE)),"Por favor diligenciar")</f>
        <v>O230117459920242795 </v>
      </c>
      <c r="AN499" s="49"/>
      <c r="AO499" s="49"/>
      <c r="AP499" s="44"/>
      <c r="AQ499" s="49"/>
      <c r="AR499" s="44"/>
      <c r="AS499" s="49"/>
      <c r="AT499" s="50"/>
      <c r="AU499" s="49"/>
      <c r="AV499" s="44"/>
      <c r="AW499" s="49"/>
      <c r="AX499" s="45">
        <f t="shared" si="37"/>
        <v>6</v>
      </c>
      <c r="AY499" s="45">
        <f t="shared" si="38"/>
        <v>180</v>
      </c>
      <c r="AZ499" s="51">
        <f t="shared" si="39"/>
        <v>18600000</v>
      </c>
      <c r="BA499" s="40" t="s">
        <v>129</v>
      </c>
      <c r="BB499" s="52" t="s">
        <v>1690</v>
      </c>
      <c r="BC499" s="49" t="s">
        <v>1531</v>
      </c>
      <c r="BD499" s="49" t="s">
        <v>94</v>
      </c>
      <c r="BE499" s="49" t="s">
        <v>95</v>
      </c>
      <c r="BF499" s="40" t="s">
        <v>1532</v>
      </c>
      <c r="BG499" s="49"/>
      <c r="BH499" s="49"/>
      <c r="BI499" s="53" t="s">
        <v>2289</v>
      </c>
      <c r="BJ499" s="54">
        <v>46083</v>
      </c>
      <c r="BK499" s="54" t="s">
        <v>416</v>
      </c>
      <c r="BL499" s="54">
        <v>46048</v>
      </c>
      <c r="BM499" s="44">
        <v>46083</v>
      </c>
      <c r="BN499" s="44">
        <v>46266</v>
      </c>
      <c r="BO499" s="55" t="s">
        <v>362</v>
      </c>
      <c r="BP499" s="56" t="s">
        <v>101</v>
      </c>
      <c r="BQ499" s="57">
        <v>20266820001093</v>
      </c>
      <c r="BR499" s="56">
        <v>5</v>
      </c>
    </row>
    <row r="500" spans="1:70" ht="51" customHeight="1" x14ac:dyDescent="0.2">
      <c r="A500" s="107">
        <v>496</v>
      </c>
      <c r="B500" s="40" t="s">
        <v>2744</v>
      </c>
      <c r="C500" s="40" t="s">
        <v>2580</v>
      </c>
      <c r="D500" s="44">
        <v>46045</v>
      </c>
      <c r="E500" s="59" t="s">
        <v>2581</v>
      </c>
      <c r="F500" s="49" t="s">
        <v>82</v>
      </c>
      <c r="G500" s="40" t="s">
        <v>83</v>
      </c>
      <c r="H500" s="40" t="s">
        <v>2745</v>
      </c>
      <c r="I500" s="40" t="s">
        <v>2583</v>
      </c>
      <c r="J500" s="40">
        <v>145919</v>
      </c>
      <c r="K500" s="40">
        <v>65285</v>
      </c>
      <c r="L500" s="40" t="s">
        <v>2746</v>
      </c>
      <c r="M500" s="40" t="s">
        <v>87</v>
      </c>
      <c r="N500" s="43">
        <v>1026276229</v>
      </c>
      <c r="O500" s="40">
        <v>1</v>
      </c>
      <c r="P500" s="40"/>
      <c r="Q500" s="40"/>
      <c r="R500" s="40"/>
      <c r="S500" s="40"/>
      <c r="T500" s="40"/>
      <c r="U500" s="40"/>
      <c r="V500" s="40"/>
      <c r="W500" s="40"/>
      <c r="X500" s="40" t="s">
        <v>2585</v>
      </c>
      <c r="Y500" s="44">
        <v>46045</v>
      </c>
      <c r="Z500" s="44">
        <v>46051</v>
      </c>
      <c r="AA500" s="44">
        <v>46293</v>
      </c>
      <c r="AB500" s="40">
        <v>240</v>
      </c>
      <c r="AC500" s="45">
        <f t="shared" si="35"/>
        <v>8</v>
      </c>
      <c r="AD500" s="46">
        <v>50400000</v>
      </c>
      <c r="AE500" s="47">
        <f t="shared" si="36"/>
        <v>6300000</v>
      </c>
      <c r="AF500" s="48" t="s">
        <v>89</v>
      </c>
      <c r="AG500" s="49">
        <v>29</v>
      </c>
      <c r="AH500" s="44">
        <v>46027</v>
      </c>
      <c r="AI500" s="49">
        <v>301</v>
      </c>
      <c r="AJ500" s="44">
        <v>46049</v>
      </c>
      <c r="AK500" s="49" t="s">
        <v>90</v>
      </c>
      <c r="AL500" s="49" t="str">
        <f>IFERROR((VLOOKUP($AK500,[2]T_Datos!$B$3:$D$35,2,FALSE)),"Por favor diligenciar")</f>
        <v>Gestión pública local y gobierno confiable en Rafael Uribe Uribe </v>
      </c>
      <c r="AM500" s="49" t="str">
        <f>IFERROR((VLOOKUP($AK500,[2]T_Datos!$B$3:$D$35,3,FALSE)),"Por favor diligenciar")</f>
        <v>O230117459920242775 </v>
      </c>
      <c r="AN500" s="49"/>
      <c r="AO500" s="49"/>
      <c r="AP500" s="44"/>
      <c r="AQ500" s="49"/>
      <c r="AR500" s="44"/>
      <c r="AS500" s="49"/>
      <c r="AT500" s="50"/>
      <c r="AU500" s="49"/>
      <c r="AV500" s="44"/>
      <c r="AW500" s="49"/>
      <c r="AX500" s="45">
        <f t="shared" si="37"/>
        <v>8</v>
      </c>
      <c r="AY500" s="45">
        <f t="shared" si="38"/>
        <v>240</v>
      </c>
      <c r="AZ500" s="51">
        <f t="shared" si="39"/>
        <v>50400000</v>
      </c>
      <c r="BA500" s="40" t="s">
        <v>91</v>
      </c>
      <c r="BB500" s="52" t="s">
        <v>1192</v>
      </c>
      <c r="BC500" s="49" t="s">
        <v>2586</v>
      </c>
      <c r="BD500" s="49" t="s">
        <v>94</v>
      </c>
      <c r="BE500" s="49" t="s">
        <v>95</v>
      </c>
      <c r="BF500" s="40" t="s">
        <v>1183</v>
      </c>
      <c r="BG500" s="49"/>
      <c r="BH500" s="49"/>
      <c r="BI500" s="53" t="s">
        <v>2587</v>
      </c>
      <c r="BJ500" s="54">
        <v>46050</v>
      </c>
      <c r="BK500" s="54" t="s">
        <v>99</v>
      </c>
      <c r="BL500" s="54">
        <v>46048</v>
      </c>
      <c r="BM500" s="44">
        <v>46051</v>
      </c>
      <c r="BN500" s="44">
        <v>46293</v>
      </c>
      <c r="BO500" s="55" t="s">
        <v>100</v>
      </c>
      <c r="BP500" s="56" t="s">
        <v>101</v>
      </c>
      <c r="BQ500" s="57">
        <v>20266820001233</v>
      </c>
      <c r="BR500" s="56">
        <v>1</v>
      </c>
    </row>
    <row r="501" spans="1:70" ht="51" customHeight="1" x14ac:dyDescent="0.2">
      <c r="A501">
        <v>497</v>
      </c>
      <c r="B501" s="40" t="s">
        <v>2747</v>
      </c>
      <c r="C501" s="40" t="s">
        <v>997</v>
      </c>
      <c r="D501" s="44">
        <v>46039</v>
      </c>
      <c r="E501" s="59" t="s">
        <v>998</v>
      </c>
      <c r="F501" s="49" t="s">
        <v>82</v>
      </c>
      <c r="G501" s="40" t="s">
        <v>83</v>
      </c>
      <c r="H501" s="49" t="s">
        <v>2748</v>
      </c>
      <c r="I501" s="40" t="s">
        <v>1000</v>
      </c>
      <c r="J501" s="40">
        <v>147753</v>
      </c>
      <c r="K501" s="40">
        <v>68376</v>
      </c>
      <c r="L501" s="40" t="s">
        <v>2749</v>
      </c>
      <c r="M501" s="40" t="s">
        <v>87</v>
      </c>
      <c r="N501" s="43">
        <v>1025140451</v>
      </c>
      <c r="O501" s="40">
        <v>0</v>
      </c>
      <c r="P501" s="40"/>
      <c r="Q501" s="40"/>
      <c r="R501" s="40"/>
      <c r="S501" s="40"/>
      <c r="T501" s="40"/>
      <c r="U501" s="40"/>
      <c r="V501" s="40"/>
      <c r="W501" s="40"/>
      <c r="X501" s="40" t="s">
        <v>1003</v>
      </c>
      <c r="Y501" s="44">
        <v>46045</v>
      </c>
      <c r="Z501" s="44">
        <v>46065</v>
      </c>
      <c r="AA501" s="44">
        <v>46245</v>
      </c>
      <c r="AB501" s="40">
        <v>180</v>
      </c>
      <c r="AC501" s="45">
        <f t="shared" si="35"/>
        <v>6</v>
      </c>
      <c r="AD501" s="46">
        <v>12876000</v>
      </c>
      <c r="AE501" s="47">
        <f t="shared" si="36"/>
        <v>2146000</v>
      </c>
      <c r="AF501" s="48" t="s">
        <v>89</v>
      </c>
      <c r="AG501" s="49">
        <v>102</v>
      </c>
      <c r="AH501" s="44">
        <v>46028</v>
      </c>
      <c r="AI501" s="49">
        <v>1088</v>
      </c>
      <c r="AJ501" s="44">
        <v>46056</v>
      </c>
      <c r="AK501" s="49" t="s">
        <v>90</v>
      </c>
      <c r="AL501" s="49" t="str">
        <f>IFERROR((VLOOKUP($AK501,[2]T_Datos!$B$3:$D$35,2,FALSE)),"Por favor diligenciar")</f>
        <v>Gestión pública local y gobierno confiable en Rafael Uribe Uribe </v>
      </c>
      <c r="AM501" s="49" t="str">
        <f>IFERROR((VLOOKUP($AK501,[2]T_Datos!$B$3:$D$35,3,FALSE)),"Por favor diligenciar")</f>
        <v>O230117459920242775 </v>
      </c>
      <c r="AN501" s="49"/>
      <c r="AO501" s="49"/>
      <c r="AP501" s="44"/>
      <c r="AQ501" s="49"/>
      <c r="AR501" s="44"/>
      <c r="AS501" s="49"/>
      <c r="AT501" s="50"/>
      <c r="AU501" s="49"/>
      <c r="AV501" s="44"/>
      <c r="AW501" s="49"/>
      <c r="AX501" s="45">
        <f t="shared" si="37"/>
        <v>6</v>
      </c>
      <c r="AY501" s="45">
        <f t="shared" si="38"/>
        <v>180</v>
      </c>
      <c r="AZ501" s="51">
        <f t="shared" si="39"/>
        <v>12876000</v>
      </c>
      <c r="BA501" s="40" t="s">
        <v>129</v>
      </c>
      <c r="BB501" s="52" t="s">
        <v>240</v>
      </c>
      <c r="BC501" s="49" t="s">
        <v>243</v>
      </c>
      <c r="BD501" s="49" t="s">
        <v>94</v>
      </c>
      <c r="BE501" s="49" t="s">
        <v>95</v>
      </c>
      <c r="BF501" s="40" t="s">
        <v>244</v>
      </c>
      <c r="BG501" s="49"/>
      <c r="BH501" s="49"/>
      <c r="BI501" s="53" t="s">
        <v>1004</v>
      </c>
      <c r="BJ501" s="54">
        <v>46055</v>
      </c>
      <c r="BK501" s="54" t="s">
        <v>416</v>
      </c>
      <c r="BL501" s="54">
        <v>46048</v>
      </c>
      <c r="BM501" s="44">
        <v>46065</v>
      </c>
      <c r="BN501" s="44">
        <v>46245</v>
      </c>
      <c r="BO501" s="55" t="s">
        <v>362</v>
      </c>
      <c r="BP501" s="56" t="s">
        <v>101</v>
      </c>
      <c r="BQ501" s="57">
        <v>20266820001193</v>
      </c>
      <c r="BR501" s="56">
        <v>5</v>
      </c>
    </row>
    <row r="502" spans="1:70" ht="51" customHeight="1" x14ac:dyDescent="0.2">
      <c r="A502">
        <v>498</v>
      </c>
      <c r="B502" s="40" t="s">
        <v>2750</v>
      </c>
      <c r="C502" s="40" t="s">
        <v>2751</v>
      </c>
      <c r="D502" s="44">
        <v>46045</v>
      </c>
      <c r="E502" s="59" t="s">
        <v>2752</v>
      </c>
      <c r="F502" s="49" t="s">
        <v>82</v>
      </c>
      <c r="G502" s="40" t="s">
        <v>83</v>
      </c>
      <c r="H502" s="40" t="s">
        <v>2753</v>
      </c>
      <c r="I502" s="40" t="s">
        <v>2754</v>
      </c>
      <c r="J502" s="40">
        <v>145964</v>
      </c>
      <c r="K502" s="40">
        <v>68364</v>
      </c>
      <c r="L502" s="40" t="s">
        <v>2755</v>
      </c>
      <c r="M502" s="40" t="s">
        <v>87</v>
      </c>
      <c r="N502" s="43">
        <v>1118167207</v>
      </c>
      <c r="O502" s="40">
        <v>4</v>
      </c>
      <c r="P502" s="40"/>
      <c r="Q502" s="40"/>
      <c r="R502" s="40"/>
      <c r="S502" s="40"/>
      <c r="T502" s="40"/>
      <c r="U502" s="40"/>
      <c r="V502" s="40"/>
      <c r="W502" s="40"/>
      <c r="X502" s="40" t="s">
        <v>853</v>
      </c>
      <c r="Y502" s="44">
        <v>46046</v>
      </c>
      <c r="Z502" s="44">
        <v>46055</v>
      </c>
      <c r="AA502" s="44">
        <v>46296</v>
      </c>
      <c r="AB502" s="40">
        <v>240</v>
      </c>
      <c r="AC502" s="45">
        <f t="shared" si="35"/>
        <v>8</v>
      </c>
      <c r="AD502" s="46">
        <v>48800000</v>
      </c>
      <c r="AE502" s="47">
        <f t="shared" si="36"/>
        <v>6100000</v>
      </c>
      <c r="AF502" s="48" t="s">
        <v>89</v>
      </c>
      <c r="AG502" s="49">
        <v>16</v>
      </c>
      <c r="AH502" s="44">
        <v>46026</v>
      </c>
      <c r="AI502" s="49">
        <v>324</v>
      </c>
      <c r="AJ502" s="44">
        <v>46049</v>
      </c>
      <c r="AK502" s="49" t="s">
        <v>90</v>
      </c>
      <c r="AL502" s="49" t="str">
        <f>IFERROR((VLOOKUP($AK502,[2]T_Datos!$B$3:$D$35,2,FALSE)),"Por favor diligenciar")</f>
        <v>Gestión pública local y gobierno confiable en Rafael Uribe Uribe </v>
      </c>
      <c r="AM502" s="49" t="str">
        <f>IFERROR((VLOOKUP($AK502,[2]T_Datos!$B$3:$D$35,3,FALSE)),"Por favor diligenciar")</f>
        <v>O230117459920242775 </v>
      </c>
      <c r="AN502" s="49"/>
      <c r="AO502" s="49"/>
      <c r="AP502" s="44"/>
      <c r="AQ502" s="49"/>
      <c r="AR502" s="44"/>
      <c r="AS502" s="49"/>
      <c r="AT502" s="50"/>
      <c r="AU502" s="49"/>
      <c r="AV502" s="44"/>
      <c r="AW502" s="49"/>
      <c r="AX502" s="45">
        <f t="shared" si="37"/>
        <v>8</v>
      </c>
      <c r="AY502" s="45">
        <f t="shared" si="38"/>
        <v>240</v>
      </c>
      <c r="AZ502" s="51">
        <f t="shared" si="39"/>
        <v>48800000</v>
      </c>
      <c r="BA502" s="40" t="s">
        <v>91</v>
      </c>
      <c r="BB502" s="49" t="s">
        <v>299</v>
      </c>
      <c r="BC502" s="49" t="s">
        <v>302</v>
      </c>
      <c r="BD502" s="49" t="s">
        <v>94</v>
      </c>
      <c r="BE502" s="49" t="s">
        <v>95</v>
      </c>
      <c r="BF502" s="40" t="s">
        <v>769</v>
      </c>
      <c r="BG502" s="49"/>
      <c r="BH502" s="49"/>
      <c r="BI502" s="53" t="s">
        <v>2756</v>
      </c>
      <c r="BJ502" s="54">
        <v>46050</v>
      </c>
      <c r="BK502" s="54" t="s">
        <v>2757</v>
      </c>
      <c r="BL502" s="54">
        <v>46051</v>
      </c>
      <c r="BM502" s="44">
        <v>46055</v>
      </c>
      <c r="BN502" s="44">
        <v>46296</v>
      </c>
      <c r="BO502" s="55" t="s">
        <v>100</v>
      </c>
      <c r="BP502" s="56" t="s">
        <v>101</v>
      </c>
      <c r="BQ502" s="57">
        <v>20266820001103</v>
      </c>
      <c r="BR502" s="56">
        <v>1</v>
      </c>
    </row>
    <row r="503" spans="1:70" ht="51" customHeight="1" x14ac:dyDescent="0.2">
      <c r="A503" s="107">
        <v>499</v>
      </c>
      <c r="B503" s="40" t="s">
        <v>2758</v>
      </c>
      <c r="C503" s="40" t="s">
        <v>1176</v>
      </c>
      <c r="D503" s="44">
        <v>46039</v>
      </c>
      <c r="E503" s="59" t="s">
        <v>1177</v>
      </c>
      <c r="F503" s="49" t="s">
        <v>82</v>
      </c>
      <c r="G503" s="40" t="s">
        <v>83</v>
      </c>
      <c r="H503" s="49" t="s">
        <v>2759</v>
      </c>
      <c r="I503" s="40" t="s">
        <v>1179</v>
      </c>
      <c r="J503" s="40">
        <v>145910</v>
      </c>
      <c r="K503" s="40">
        <v>65284</v>
      </c>
      <c r="L503" s="40" t="s">
        <v>2760</v>
      </c>
      <c r="M503" s="40" t="s">
        <v>87</v>
      </c>
      <c r="N503" s="43">
        <v>79461571</v>
      </c>
      <c r="O503" s="40">
        <v>9</v>
      </c>
      <c r="P503" s="40"/>
      <c r="Q503" s="40"/>
      <c r="R503" s="40"/>
      <c r="S503" s="40"/>
      <c r="T503" s="40"/>
      <c r="U503" s="40"/>
      <c r="V503" s="40"/>
      <c r="W503" s="40"/>
      <c r="X503" s="40" t="s">
        <v>1181</v>
      </c>
      <c r="Y503" s="44">
        <v>46050</v>
      </c>
      <c r="Z503" s="44">
        <v>46070</v>
      </c>
      <c r="AA503" s="44">
        <v>46311</v>
      </c>
      <c r="AB503" s="40">
        <v>240</v>
      </c>
      <c r="AC503" s="45">
        <f t="shared" si="35"/>
        <v>8</v>
      </c>
      <c r="AD503" s="46">
        <v>23808000</v>
      </c>
      <c r="AE503" s="47">
        <f t="shared" si="36"/>
        <v>2976000</v>
      </c>
      <c r="AF503" s="48" t="s">
        <v>89</v>
      </c>
      <c r="AG503" s="49">
        <v>156</v>
      </c>
      <c r="AH503" s="44">
        <v>46030</v>
      </c>
      <c r="AI503" s="49">
        <v>1307</v>
      </c>
      <c r="AJ503" s="44">
        <v>46069</v>
      </c>
      <c r="AK503" s="49" t="s">
        <v>90</v>
      </c>
      <c r="AL503" s="49" t="str">
        <f>IFERROR((VLOOKUP($AK503,[2]T_Datos!$B$3:$D$35,2,FALSE)),"Por favor diligenciar")</f>
        <v>Gestión pública local y gobierno confiable en Rafael Uribe Uribe </v>
      </c>
      <c r="AM503" s="49" t="str">
        <f>IFERROR((VLOOKUP($AK503,[2]T_Datos!$B$3:$D$35,3,FALSE)),"Por favor diligenciar")</f>
        <v>O230117459920242775 </v>
      </c>
      <c r="AN503" s="49"/>
      <c r="AO503" s="49"/>
      <c r="AP503" s="44"/>
      <c r="AQ503" s="49"/>
      <c r="AR503" s="44"/>
      <c r="AS503" s="49"/>
      <c r="AT503" s="50"/>
      <c r="AU503" s="49"/>
      <c r="AV503" s="44"/>
      <c r="AW503" s="49"/>
      <c r="AX503" s="45">
        <f t="shared" si="37"/>
        <v>8</v>
      </c>
      <c r="AY503" s="45">
        <f t="shared" si="38"/>
        <v>240</v>
      </c>
      <c r="AZ503" s="51">
        <f t="shared" si="39"/>
        <v>23808000</v>
      </c>
      <c r="BA503" s="40" t="s">
        <v>129</v>
      </c>
      <c r="BB503" s="52" t="s">
        <v>143</v>
      </c>
      <c r="BC503" s="49" t="s">
        <v>1182</v>
      </c>
      <c r="BD503" s="49" t="s">
        <v>94</v>
      </c>
      <c r="BE503" s="49" t="s">
        <v>95</v>
      </c>
      <c r="BF503" s="40" t="s">
        <v>1183</v>
      </c>
      <c r="BG503" s="49"/>
      <c r="BH503" s="49"/>
      <c r="BI503" s="53" t="s">
        <v>1184</v>
      </c>
      <c r="BJ503" s="54">
        <v>46055</v>
      </c>
      <c r="BK503" s="54" t="s">
        <v>354</v>
      </c>
      <c r="BL503" s="54">
        <v>46051</v>
      </c>
      <c r="BM503" s="44">
        <v>46070</v>
      </c>
      <c r="BN503" s="44">
        <v>46311</v>
      </c>
      <c r="BO503" s="55" t="s">
        <v>362</v>
      </c>
      <c r="BP503" s="56" t="s">
        <v>101</v>
      </c>
      <c r="BQ503" s="57">
        <v>20266820001113</v>
      </c>
      <c r="BR503" s="56">
        <v>1</v>
      </c>
    </row>
    <row r="504" spans="1:70" ht="51" customHeight="1" x14ac:dyDescent="0.2">
      <c r="A504">
        <v>500</v>
      </c>
      <c r="B504" s="40" t="s">
        <v>2761</v>
      </c>
      <c r="C504" s="40" t="s">
        <v>2762</v>
      </c>
      <c r="D504" s="44">
        <v>46045</v>
      </c>
      <c r="E504" s="59" t="s">
        <v>2763</v>
      </c>
      <c r="F504" s="49" t="s">
        <v>82</v>
      </c>
      <c r="G504" s="40" t="s">
        <v>83</v>
      </c>
      <c r="H504" s="40" t="s">
        <v>2764</v>
      </c>
      <c r="I504" s="40" t="s">
        <v>2765</v>
      </c>
      <c r="J504" s="40">
        <v>145920</v>
      </c>
      <c r="K504" s="40">
        <v>65281</v>
      </c>
      <c r="L504" s="40" t="s">
        <v>2766</v>
      </c>
      <c r="M504" s="40" t="s">
        <v>87</v>
      </c>
      <c r="N504" s="43">
        <v>1031133626</v>
      </c>
      <c r="O504" s="40">
        <v>5</v>
      </c>
      <c r="P504" s="40"/>
      <c r="Q504" s="40"/>
      <c r="R504" s="40"/>
      <c r="S504" s="40"/>
      <c r="T504" s="40"/>
      <c r="U504" s="40"/>
      <c r="V504" s="40"/>
      <c r="W504" s="40"/>
      <c r="X504" s="40" t="s">
        <v>2767</v>
      </c>
      <c r="Y504" s="44">
        <v>46046</v>
      </c>
      <c r="Z504" s="44">
        <v>46049</v>
      </c>
      <c r="AA504" s="44">
        <v>46382</v>
      </c>
      <c r="AB504" s="40">
        <v>330</v>
      </c>
      <c r="AC504" s="45">
        <f t="shared" si="35"/>
        <v>11</v>
      </c>
      <c r="AD504" s="46">
        <v>47300000</v>
      </c>
      <c r="AE504" s="47">
        <f t="shared" si="36"/>
        <v>4300000</v>
      </c>
      <c r="AF504" s="48" t="s">
        <v>89</v>
      </c>
      <c r="AG504" s="49">
        <v>31</v>
      </c>
      <c r="AH504" s="44">
        <v>46027</v>
      </c>
      <c r="AI504" s="49">
        <v>304</v>
      </c>
      <c r="AJ504" s="44">
        <v>46049</v>
      </c>
      <c r="AK504" s="49" t="s">
        <v>90</v>
      </c>
      <c r="AL504" s="49" t="str">
        <f>IFERROR((VLOOKUP($AK504,[2]T_Datos!$B$3:$D$35,2,FALSE)),"Por favor diligenciar")</f>
        <v>Gestión pública local y gobierno confiable en Rafael Uribe Uribe </v>
      </c>
      <c r="AM504" s="49" t="str">
        <f>IFERROR((VLOOKUP($AK504,[2]T_Datos!$B$3:$D$35,3,FALSE)),"Por favor diligenciar")</f>
        <v>O230117459920242775 </v>
      </c>
      <c r="AN504" s="49"/>
      <c r="AO504" s="49"/>
      <c r="AP504" s="44"/>
      <c r="AQ504" s="49"/>
      <c r="AR504" s="44"/>
      <c r="AS504" s="49"/>
      <c r="AT504" s="50"/>
      <c r="AU504" s="49"/>
      <c r="AV504" s="44"/>
      <c r="AW504" s="49"/>
      <c r="AX504" s="45">
        <f t="shared" si="37"/>
        <v>11</v>
      </c>
      <c r="AY504" s="45">
        <f t="shared" si="38"/>
        <v>330</v>
      </c>
      <c r="AZ504" s="51">
        <f t="shared" si="39"/>
        <v>47300000</v>
      </c>
      <c r="BA504" s="40" t="s">
        <v>129</v>
      </c>
      <c r="BB504" s="52" t="s">
        <v>1192</v>
      </c>
      <c r="BC504" s="49" t="s">
        <v>1193</v>
      </c>
      <c r="BD504" s="49" t="s">
        <v>94</v>
      </c>
      <c r="BE504" s="49" t="s">
        <v>95</v>
      </c>
      <c r="BF504" s="40" t="s">
        <v>2558</v>
      </c>
      <c r="BG504" s="49"/>
      <c r="BH504" s="49"/>
      <c r="BI504" s="53" t="s">
        <v>2768</v>
      </c>
      <c r="BJ504" s="54">
        <v>46048</v>
      </c>
      <c r="BK504" s="54" t="s">
        <v>99</v>
      </c>
      <c r="BL504" s="44">
        <v>46049</v>
      </c>
      <c r="BM504" s="44">
        <v>46049</v>
      </c>
      <c r="BN504" s="44">
        <v>46382</v>
      </c>
      <c r="BO504" s="55" t="s">
        <v>131</v>
      </c>
      <c r="BP504" s="56" t="s">
        <v>101</v>
      </c>
      <c r="BQ504" s="57">
        <v>20266820001233</v>
      </c>
      <c r="BR504" s="56">
        <v>1</v>
      </c>
    </row>
    <row r="505" spans="1:70" ht="51" customHeight="1" x14ac:dyDescent="0.2">
      <c r="A505">
        <v>501</v>
      </c>
      <c r="B505" s="40" t="s">
        <v>2769</v>
      </c>
      <c r="C505" s="40" t="s">
        <v>2770</v>
      </c>
      <c r="D505" s="44">
        <v>46045</v>
      </c>
      <c r="E505" s="59" t="s">
        <v>2771</v>
      </c>
      <c r="F505" s="49" t="s">
        <v>82</v>
      </c>
      <c r="G505" s="40" t="s">
        <v>83</v>
      </c>
      <c r="H505" s="40" t="s">
        <v>2772</v>
      </c>
      <c r="I505" s="40" t="s">
        <v>2773</v>
      </c>
      <c r="J505" s="40">
        <v>145948</v>
      </c>
      <c r="K505" s="40">
        <v>66422</v>
      </c>
      <c r="L505" s="40" t="s">
        <v>2774</v>
      </c>
      <c r="M505" s="40" t="s">
        <v>87</v>
      </c>
      <c r="N505" s="43">
        <v>52885085</v>
      </c>
      <c r="O505" s="40">
        <v>2</v>
      </c>
      <c r="P505" s="40"/>
      <c r="Q505" s="40"/>
      <c r="R505" s="40"/>
      <c r="S505" s="40"/>
      <c r="T505" s="40"/>
      <c r="U505" s="40"/>
      <c r="V505" s="40"/>
      <c r="W505" s="40"/>
      <c r="X505" s="40" t="s">
        <v>2775</v>
      </c>
      <c r="Y505" s="44">
        <v>46046</v>
      </c>
      <c r="Z505" s="44">
        <v>46056</v>
      </c>
      <c r="AA505" s="44">
        <v>46236</v>
      </c>
      <c r="AB505" s="40">
        <v>180</v>
      </c>
      <c r="AC505" s="45">
        <f t="shared" si="35"/>
        <v>6</v>
      </c>
      <c r="AD505" s="46">
        <v>30690000</v>
      </c>
      <c r="AE505" s="47">
        <f t="shared" si="36"/>
        <v>5115000</v>
      </c>
      <c r="AF505" s="48" t="s">
        <v>89</v>
      </c>
      <c r="AG505" s="49">
        <v>21</v>
      </c>
      <c r="AH505" s="44">
        <v>46027</v>
      </c>
      <c r="AI505" s="49">
        <v>856</v>
      </c>
      <c r="AJ505" s="44">
        <v>46055</v>
      </c>
      <c r="AK505" s="49" t="s">
        <v>90</v>
      </c>
      <c r="AL505" s="49" t="str">
        <f>IFERROR((VLOOKUP($AK505,[2]T_Datos!$B$3:$D$35,2,FALSE)),"Por favor diligenciar")</f>
        <v>Gestión pública local y gobierno confiable en Rafael Uribe Uribe </v>
      </c>
      <c r="AM505" s="49" t="str">
        <f>IFERROR((VLOOKUP($AK505,[2]T_Datos!$B$3:$D$35,3,FALSE)),"Por favor diligenciar")</f>
        <v>O230117459920242775 </v>
      </c>
      <c r="AN505" s="49"/>
      <c r="AO505" s="49"/>
      <c r="AP505" s="44"/>
      <c r="AQ505" s="49"/>
      <c r="AR505" s="44"/>
      <c r="AS505" s="49"/>
      <c r="AT505" s="50"/>
      <c r="AU505" s="49"/>
      <c r="AV505" s="44"/>
      <c r="AW505" s="49"/>
      <c r="AX505" s="45">
        <f t="shared" si="37"/>
        <v>6</v>
      </c>
      <c r="AY505" s="45">
        <f t="shared" si="38"/>
        <v>180</v>
      </c>
      <c r="AZ505" s="51">
        <f t="shared" si="39"/>
        <v>30690000</v>
      </c>
      <c r="BA505" s="40" t="s">
        <v>91</v>
      </c>
      <c r="BB505" s="52" t="s">
        <v>143</v>
      </c>
      <c r="BC505" s="49" t="s">
        <v>144</v>
      </c>
      <c r="BD505" s="49" t="s">
        <v>94</v>
      </c>
      <c r="BE505" s="49" t="s">
        <v>95</v>
      </c>
      <c r="BF505" s="40" t="s">
        <v>145</v>
      </c>
      <c r="BG505" s="49"/>
      <c r="BH505" s="49"/>
      <c r="BI505" s="53" t="s">
        <v>2776</v>
      </c>
      <c r="BJ505" s="54">
        <v>46055</v>
      </c>
      <c r="BK505" s="54" t="s">
        <v>99</v>
      </c>
      <c r="BL505" s="54">
        <v>46051</v>
      </c>
      <c r="BM505" s="44">
        <v>46056</v>
      </c>
      <c r="BN505" s="44">
        <v>46236</v>
      </c>
      <c r="BO505" s="55" t="s">
        <v>100</v>
      </c>
      <c r="BP505" s="56" t="s">
        <v>101</v>
      </c>
      <c r="BQ505" s="57">
        <v>20266820001113</v>
      </c>
      <c r="BR505" s="56">
        <v>1</v>
      </c>
    </row>
    <row r="506" spans="1:70" ht="51" customHeight="1" x14ac:dyDescent="0.2">
      <c r="A506" s="107">
        <v>502</v>
      </c>
      <c r="B506" s="40" t="s">
        <v>2777</v>
      </c>
      <c r="C506" s="40" t="s">
        <v>2444</v>
      </c>
      <c r="D506" s="44">
        <v>46045</v>
      </c>
      <c r="E506" s="59" t="s">
        <v>2445</v>
      </c>
      <c r="F506" s="49" t="s">
        <v>82</v>
      </c>
      <c r="G506" s="40" t="s">
        <v>83</v>
      </c>
      <c r="H506" s="40" t="s">
        <v>2778</v>
      </c>
      <c r="I506" s="40" t="s">
        <v>2447</v>
      </c>
      <c r="J506" s="40">
        <v>151798</v>
      </c>
      <c r="K506" s="40">
        <v>70185</v>
      </c>
      <c r="L506" s="40" t="s">
        <v>2779</v>
      </c>
      <c r="M506" s="40" t="s">
        <v>87</v>
      </c>
      <c r="N506" s="43">
        <v>1100975617</v>
      </c>
      <c r="O506" s="40">
        <v>1</v>
      </c>
      <c r="P506" s="40"/>
      <c r="Q506" s="40"/>
      <c r="R506" s="40"/>
      <c r="S506" s="40"/>
      <c r="T506" s="40"/>
      <c r="U506" s="40"/>
      <c r="V506" s="40"/>
      <c r="W506" s="40"/>
      <c r="X506" s="40" t="s">
        <v>2449</v>
      </c>
      <c r="Y506" s="44">
        <v>46046</v>
      </c>
      <c r="Z506" s="44">
        <v>46058</v>
      </c>
      <c r="AA506" s="44">
        <v>46238</v>
      </c>
      <c r="AB506" s="40">
        <v>180</v>
      </c>
      <c r="AC506" s="45">
        <f t="shared" si="35"/>
        <v>6</v>
      </c>
      <c r="AD506" s="46">
        <v>25800000</v>
      </c>
      <c r="AE506" s="47">
        <f t="shared" si="36"/>
        <v>4300000</v>
      </c>
      <c r="AF506" s="48" t="s">
        <v>89</v>
      </c>
      <c r="AG506" s="49">
        <v>810</v>
      </c>
      <c r="AH506" s="44">
        <v>46039</v>
      </c>
      <c r="AI506" s="49">
        <v>1119</v>
      </c>
      <c r="AJ506" s="44">
        <v>46058</v>
      </c>
      <c r="AK506" s="49" t="s">
        <v>90</v>
      </c>
      <c r="AL506" s="49" t="str">
        <f>IFERROR((VLOOKUP($AK506,[2]T_Datos!$B$3:$D$35,2,FALSE)),"Por favor diligenciar")</f>
        <v>Gestión pública local y gobierno confiable en Rafael Uribe Uribe </v>
      </c>
      <c r="AM506" s="49" t="str">
        <f>IFERROR((VLOOKUP($AK506,[2]T_Datos!$B$3:$D$35,3,FALSE)),"Por favor diligenciar")</f>
        <v>O230117459920242775 </v>
      </c>
      <c r="AN506" s="49"/>
      <c r="AO506" s="49"/>
      <c r="AP506" s="44"/>
      <c r="AQ506" s="49"/>
      <c r="AR506" s="44"/>
      <c r="AS506" s="49"/>
      <c r="AT506" s="50"/>
      <c r="AU506" s="49"/>
      <c r="AV506" s="44"/>
      <c r="AW506" s="49"/>
      <c r="AX506" s="45">
        <f t="shared" si="37"/>
        <v>6</v>
      </c>
      <c r="AY506" s="45">
        <f t="shared" si="38"/>
        <v>180</v>
      </c>
      <c r="AZ506" s="51">
        <f t="shared" si="39"/>
        <v>25800000</v>
      </c>
      <c r="BA506" s="40" t="s">
        <v>129</v>
      </c>
      <c r="BB506" s="52" t="s">
        <v>351</v>
      </c>
      <c r="BC506" s="49" t="s">
        <v>1488</v>
      </c>
      <c r="BD506" s="49" t="s">
        <v>94</v>
      </c>
      <c r="BE506" s="49" t="s">
        <v>95</v>
      </c>
      <c r="BF506" s="40"/>
      <c r="BG506" s="49"/>
      <c r="BH506" s="49"/>
      <c r="BI506" s="53" t="s">
        <v>2450</v>
      </c>
      <c r="BJ506" s="94">
        <v>46055</v>
      </c>
      <c r="BK506" s="94" t="s">
        <v>354</v>
      </c>
      <c r="BL506" s="95">
        <v>46049</v>
      </c>
      <c r="BM506" s="44">
        <v>46058</v>
      </c>
      <c r="BN506" s="44">
        <v>46238</v>
      </c>
      <c r="BO506" s="55" t="s">
        <v>131</v>
      </c>
      <c r="BP506" s="56" t="s">
        <v>101</v>
      </c>
      <c r="BQ506" s="57">
        <v>20266820001143</v>
      </c>
      <c r="BR506" s="56">
        <v>3</v>
      </c>
    </row>
    <row r="507" spans="1:70" ht="51" customHeight="1" x14ac:dyDescent="0.2">
      <c r="A507">
        <v>503</v>
      </c>
      <c r="B507" s="40" t="s">
        <v>2780</v>
      </c>
      <c r="C507" s="40" t="s">
        <v>1816</v>
      </c>
      <c r="D507" s="44">
        <v>46042</v>
      </c>
      <c r="E507" s="59" t="s">
        <v>1817</v>
      </c>
      <c r="F507" s="49" t="s">
        <v>82</v>
      </c>
      <c r="G507" s="40" t="s">
        <v>83</v>
      </c>
      <c r="H507" s="40" t="s">
        <v>2781</v>
      </c>
      <c r="I507" s="40" t="s">
        <v>1819</v>
      </c>
      <c r="J507" s="40">
        <v>145908</v>
      </c>
      <c r="K507" s="40">
        <v>65290</v>
      </c>
      <c r="L507" s="40" t="s">
        <v>2782</v>
      </c>
      <c r="M507" s="40" t="s">
        <v>87</v>
      </c>
      <c r="N507" s="43">
        <v>1013667122</v>
      </c>
      <c r="O507" s="40">
        <v>1</v>
      </c>
      <c r="P507" s="40"/>
      <c r="Q507" s="40"/>
      <c r="R507" s="40"/>
      <c r="S507" s="40"/>
      <c r="T507" s="40" t="s">
        <v>2783</v>
      </c>
      <c r="U507" s="40" t="s">
        <v>87</v>
      </c>
      <c r="V507" s="60">
        <v>80913233</v>
      </c>
      <c r="W507" s="41">
        <v>46167</v>
      </c>
      <c r="X507" s="40" t="s">
        <v>1821</v>
      </c>
      <c r="Y507" s="44">
        <v>46046</v>
      </c>
      <c r="Z507" s="44">
        <v>46167</v>
      </c>
      <c r="AA507" s="44">
        <v>46350</v>
      </c>
      <c r="AB507" s="40">
        <v>180</v>
      </c>
      <c r="AC507" s="45">
        <f t="shared" si="35"/>
        <v>6</v>
      </c>
      <c r="AD507" s="46">
        <v>17856000</v>
      </c>
      <c r="AE507" s="47">
        <f t="shared" si="36"/>
        <v>2976000</v>
      </c>
      <c r="AF507" s="48" t="s">
        <v>89</v>
      </c>
      <c r="AG507" s="49">
        <v>151</v>
      </c>
      <c r="AH507" s="44">
        <v>46030</v>
      </c>
      <c r="AI507" s="49">
        <v>1309</v>
      </c>
      <c r="AJ507" s="44">
        <v>46069</v>
      </c>
      <c r="AK507" s="49" t="s">
        <v>90</v>
      </c>
      <c r="AL507" s="49" t="str">
        <f>IFERROR((VLOOKUP($AK507,[2]T_Datos!$B$3:$D$35,2,FALSE)),"Por favor diligenciar")</f>
        <v>Gestión pública local y gobierno confiable en Rafael Uribe Uribe </v>
      </c>
      <c r="AM507" s="49" t="str">
        <f>IFERROR((VLOOKUP($AK507,[2]T_Datos!$B$3:$D$35,3,FALSE)),"Por favor diligenciar")</f>
        <v>O230117459920242775 </v>
      </c>
      <c r="AN507" s="49"/>
      <c r="AO507" s="49"/>
      <c r="AP507" s="44"/>
      <c r="AQ507" s="49"/>
      <c r="AR507" s="44"/>
      <c r="AS507" s="49"/>
      <c r="AT507" s="50"/>
      <c r="AU507" s="49"/>
      <c r="AV507" s="44"/>
      <c r="AW507" s="49"/>
      <c r="AX507" s="45">
        <f t="shared" si="37"/>
        <v>6</v>
      </c>
      <c r="AY507" s="45">
        <f t="shared" si="38"/>
        <v>180</v>
      </c>
      <c r="AZ507" s="51">
        <f t="shared" si="39"/>
        <v>17856000</v>
      </c>
      <c r="BA507" s="40" t="s">
        <v>129</v>
      </c>
      <c r="BB507" s="52" t="s">
        <v>143</v>
      </c>
      <c r="BC507" s="49" t="s">
        <v>1182</v>
      </c>
      <c r="BD507" s="49" t="s">
        <v>94</v>
      </c>
      <c r="BE507" s="49" t="s">
        <v>95</v>
      </c>
      <c r="BF507" s="40" t="s">
        <v>1183</v>
      </c>
      <c r="BG507" s="49"/>
      <c r="BH507" s="49"/>
      <c r="BI507" s="53" t="s">
        <v>1822</v>
      </c>
      <c r="BJ507" s="54">
        <v>46168</v>
      </c>
      <c r="BK507" s="54" t="s">
        <v>99</v>
      </c>
      <c r="BL507" s="54">
        <v>46048</v>
      </c>
      <c r="BM507" s="44">
        <v>46167</v>
      </c>
      <c r="BN507" s="44">
        <v>46350</v>
      </c>
      <c r="BO507" s="55" t="s">
        <v>362</v>
      </c>
      <c r="BP507" s="56" t="s">
        <v>101</v>
      </c>
      <c r="BQ507" s="57">
        <v>20266820001113</v>
      </c>
      <c r="BR507" s="56">
        <v>1</v>
      </c>
    </row>
    <row r="508" spans="1:70" ht="51" customHeight="1" x14ac:dyDescent="0.2">
      <c r="A508">
        <v>504</v>
      </c>
      <c r="B508" s="40" t="s">
        <v>2784</v>
      </c>
      <c r="C508" s="40" t="s">
        <v>638</v>
      </c>
      <c r="D508" s="44">
        <v>46037</v>
      </c>
      <c r="E508" s="59" t="s">
        <v>639</v>
      </c>
      <c r="F508" s="49" t="s">
        <v>82</v>
      </c>
      <c r="G508" s="40" t="s">
        <v>83</v>
      </c>
      <c r="H508" s="49" t="s">
        <v>2785</v>
      </c>
      <c r="I508" s="40" t="s">
        <v>641</v>
      </c>
      <c r="J508" s="40">
        <v>145936</v>
      </c>
      <c r="K508" s="40">
        <v>69069</v>
      </c>
      <c r="L508" s="40" t="s">
        <v>2786</v>
      </c>
      <c r="M508" s="40" t="s">
        <v>87</v>
      </c>
      <c r="N508" s="43">
        <v>41241753</v>
      </c>
      <c r="O508" s="40">
        <v>0</v>
      </c>
      <c r="P508" s="40"/>
      <c r="Q508" s="40"/>
      <c r="R508" s="40"/>
      <c r="S508" s="40"/>
      <c r="T508" s="40"/>
      <c r="U508" s="40"/>
      <c r="V508" s="40"/>
      <c r="W508" s="40"/>
      <c r="X508" s="40" t="s">
        <v>644</v>
      </c>
      <c r="Y508" s="44">
        <v>46045</v>
      </c>
      <c r="Z508" s="44">
        <v>46062</v>
      </c>
      <c r="AA508" s="44">
        <v>46242</v>
      </c>
      <c r="AB508" s="40">
        <v>180</v>
      </c>
      <c r="AC508" s="45">
        <f t="shared" si="35"/>
        <v>6</v>
      </c>
      <c r="AD508" s="46">
        <v>17856000</v>
      </c>
      <c r="AE508" s="47">
        <f t="shared" si="36"/>
        <v>2976000</v>
      </c>
      <c r="AF508" s="48" t="s">
        <v>89</v>
      </c>
      <c r="AG508" s="49">
        <v>59</v>
      </c>
      <c r="AH508" s="44">
        <v>46030</v>
      </c>
      <c r="AI508" s="49">
        <v>331</v>
      </c>
      <c r="AJ508" s="44">
        <v>46049</v>
      </c>
      <c r="AK508" s="49" t="s">
        <v>90</v>
      </c>
      <c r="AL508" s="49" t="str">
        <f>IFERROR((VLOOKUP($AK508,[2]T_Datos!$B$3:$D$35,2,FALSE)),"Por favor diligenciar")</f>
        <v>Gestión pública local y gobierno confiable en Rafael Uribe Uribe </v>
      </c>
      <c r="AM508" s="49" t="str">
        <f>IFERROR((VLOOKUP($AK508,[2]T_Datos!$B$3:$D$35,3,FALSE)),"Por favor diligenciar")</f>
        <v>O230117459920242775 </v>
      </c>
      <c r="AN508" s="49"/>
      <c r="AO508" s="49"/>
      <c r="AP508" s="44"/>
      <c r="AQ508" s="49"/>
      <c r="AR508" s="44"/>
      <c r="AS508" s="49"/>
      <c r="AT508" s="50"/>
      <c r="AU508" s="49"/>
      <c r="AV508" s="44"/>
      <c r="AW508" s="49"/>
      <c r="AX508" s="45">
        <f t="shared" si="37"/>
        <v>6</v>
      </c>
      <c r="AY508" s="45">
        <f t="shared" si="38"/>
        <v>180</v>
      </c>
      <c r="AZ508" s="51">
        <f t="shared" si="39"/>
        <v>17856000</v>
      </c>
      <c r="BA508" s="40" t="s">
        <v>129</v>
      </c>
      <c r="BB508" s="52" t="s">
        <v>92</v>
      </c>
      <c r="BC508" s="49" t="s">
        <v>93</v>
      </c>
      <c r="BD508" s="49" t="s">
        <v>94</v>
      </c>
      <c r="BE508" s="49" t="s">
        <v>95</v>
      </c>
      <c r="BF508" s="40" t="s">
        <v>96</v>
      </c>
      <c r="BG508" s="49"/>
      <c r="BH508" s="49"/>
      <c r="BI508" s="53" t="s">
        <v>645</v>
      </c>
      <c r="BJ508" s="54">
        <v>46050</v>
      </c>
      <c r="BK508" s="54" t="s">
        <v>99</v>
      </c>
      <c r="BL508" s="54">
        <v>46049</v>
      </c>
      <c r="BM508" s="44">
        <v>46062</v>
      </c>
      <c r="BN508" s="44">
        <v>46242</v>
      </c>
      <c r="BO508" s="55" t="s">
        <v>362</v>
      </c>
      <c r="BP508" s="56" t="s">
        <v>101</v>
      </c>
      <c r="BQ508" s="57" t="s">
        <v>132</v>
      </c>
      <c r="BR508" s="56">
        <v>1</v>
      </c>
    </row>
    <row r="509" spans="1:70" ht="51" customHeight="1" x14ac:dyDescent="0.2">
      <c r="A509" s="107">
        <v>505</v>
      </c>
      <c r="B509" s="40" t="s">
        <v>2787</v>
      </c>
      <c r="C509" s="40" t="s">
        <v>2788</v>
      </c>
      <c r="D509" s="44">
        <v>46045</v>
      </c>
      <c r="E509" s="59" t="s">
        <v>2789</v>
      </c>
      <c r="F509" s="49" t="s">
        <v>82</v>
      </c>
      <c r="G509" s="40" t="s">
        <v>83</v>
      </c>
      <c r="H509" s="40" t="s">
        <v>2790</v>
      </c>
      <c r="I509" s="40" t="s">
        <v>2791</v>
      </c>
      <c r="J509" s="40">
        <v>145483</v>
      </c>
      <c r="K509" s="40">
        <v>70263</v>
      </c>
      <c r="L509" s="40" t="s">
        <v>2792</v>
      </c>
      <c r="M509" s="40" t="s">
        <v>87</v>
      </c>
      <c r="N509" s="43">
        <v>1000274274</v>
      </c>
      <c r="O509" s="40">
        <v>8</v>
      </c>
      <c r="P509" s="40"/>
      <c r="Q509" s="40"/>
      <c r="R509" s="40"/>
      <c r="S509" s="40"/>
      <c r="T509" s="40"/>
      <c r="U509" s="40"/>
      <c r="V509" s="40"/>
      <c r="W509" s="40"/>
      <c r="X509" s="40" t="s">
        <v>2793</v>
      </c>
      <c r="Y509" s="44">
        <v>46046</v>
      </c>
      <c r="Z509" s="44">
        <v>46071</v>
      </c>
      <c r="AA509" s="44">
        <v>46251</v>
      </c>
      <c r="AB509" s="40">
        <v>180</v>
      </c>
      <c r="AC509" s="45">
        <f t="shared" si="35"/>
        <v>6</v>
      </c>
      <c r="AD509" s="46">
        <v>36600000</v>
      </c>
      <c r="AE509" s="47">
        <f t="shared" si="36"/>
        <v>6100000</v>
      </c>
      <c r="AF509" s="48" t="s">
        <v>89</v>
      </c>
      <c r="AG509" s="49">
        <v>807</v>
      </c>
      <c r="AH509" s="44">
        <v>46039</v>
      </c>
      <c r="AI509" s="49">
        <v>1277</v>
      </c>
      <c r="AJ509" s="44">
        <v>46064</v>
      </c>
      <c r="AK509" s="49" t="s">
        <v>90</v>
      </c>
      <c r="AL509" s="49" t="str">
        <f>IFERROR((VLOOKUP($AK509,[2]T_Datos!$B$3:$D$35,2,FALSE)),"Por favor diligenciar")</f>
        <v>Gestión pública local y gobierno confiable en Rafael Uribe Uribe </v>
      </c>
      <c r="AM509" s="49" t="str">
        <f>IFERROR((VLOOKUP($AK509,[2]T_Datos!$B$3:$D$35,3,FALSE)),"Por favor diligenciar")</f>
        <v>O230117459920242775 </v>
      </c>
      <c r="AN509" s="49"/>
      <c r="AO509" s="49"/>
      <c r="AP509" s="44"/>
      <c r="AQ509" s="49"/>
      <c r="AR509" s="44"/>
      <c r="AS509" s="49"/>
      <c r="AT509" s="50"/>
      <c r="AU509" s="49"/>
      <c r="AV509" s="44"/>
      <c r="AW509" s="49"/>
      <c r="AX509" s="45">
        <f t="shared" si="37"/>
        <v>6</v>
      </c>
      <c r="AY509" s="45">
        <f t="shared" si="38"/>
        <v>180</v>
      </c>
      <c r="AZ509" s="51">
        <f t="shared" si="39"/>
        <v>36600000</v>
      </c>
      <c r="BA509" s="40" t="s">
        <v>91</v>
      </c>
      <c r="BB509" s="52" t="s">
        <v>2055</v>
      </c>
      <c r="BC509" s="49" t="s">
        <v>391</v>
      </c>
      <c r="BD509" s="49" t="s">
        <v>94</v>
      </c>
      <c r="BE509" s="49" t="s">
        <v>95</v>
      </c>
      <c r="BF509" s="40" t="s">
        <v>1641</v>
      </c>
      <c r="BG509" s="49"/>
      <c r="BH509" s="49"/>
      <c r="BI509" s="53" t="s">
        <v>2794</v>
      </c>
      <c r="BJ509" s="54">
        <v>46052</v>
      </c>
      <c r="BK509" s="54" t="s">
        <v>416</v>
      </c>
      <c r="BL509" s="54">
        <v>46048</v>
      </c>
      <c r="BM509" s="44">
        <v>46071</v>
      </c>
      <c r="BN509" s="44">
        <v>46251</v>
      </c>
      <c r="BO509" s="55" t="s">
        <v>100</v>
      </c>
      <c r="BP509" s="56" t="s">
        <v>101</v>
      </c>
      <c r="BQ509" s="57">
        <v>20266820001533</v>
      </c>
      <c r="BR509" s="56">
        <v>5</v>
      </c>
    </row>
    <row r="510" spans="1:70" ht="51" customHeight="1" x14ac:dyDescent="0.2">
      <c r="A510">
        <v>506</v>
      </c>
      <c r="B510" s="40" t="s">
        <v>2795</v>
      </c>
      <c r="C510" s="40" t="s">
        <v>764</v>
      </c>
      <c r="D510" s="44">
        <v>46039</v>
      </c>
      <c r="E510" s="59" t="s">
        <v>765</v>
      </c>
      <c r="F510" s="49" t="s">
        <v>82</v>
      </c>
      <c r="G510" s="40" t="s">
        <v>83</v>
      </c>
      <c r="H510" s="49" t="s">
        <v>2796</v>
      </c>
      <c r="I510" s="40" t="s">
        <v>767</v>
      </c>
      <c r="J510" s="40">
        <v>145958</v>
      </c>
      <c r="K510" s="40">
        <v>690464</v>
      </c>
      <c r="L510" s="40" t="s">
        <v>2797</v>
      </c>
      <c r="M510" s="40" t="s">
        <v>87</v>
      </c>
      <c r="N510" s="43">
        <v>1070962440</v>
      </c>
      <c r="O510" s="40">
        <v>0</v>
      </c>
      <c r="P510" s="40"/>
      <c r="Q510" s="40"/>
      <c r="R510" s="40"/>
      <c r="S510" s="40"/>
      <c r="T510" s="40"/>
      <c r="U510" s="40"/>
      <c r="V510" s="40"/>
      <c r="W510" s="40"/>
      <c r="X510" s="40" t="s">
        <v>682</v>
      </c>
      <c r="Y510" s="44">
        <v>46046</v>
      </c>
      <c r="Z510" s="44">
        <v>46055</v>
      </c>
      <c r="AA510" s="44">
        <v>46388</v>
      </c>
      <c r="AB510" s="40">
        <v>330</v>
      </c>
      <c r="AC510" s="45">
        <f t="shared" si="35"/>
        <v>11</v>
      </c>
      <c r="AD510" s="46">
        <v>78540000</v>
      </c>
      <c r="AE510" s="47">
        <f t="shared" si="36"/>
        <v>7140000</v>
      </c>
      <c r="AF510" s="48" t="s">
        <v>89</v>
      </c>
      <c r="AG510" s="49">
        <v>62</v>
      </c>
      <c r="AH510" s="44">
        <v>46027</v>
      </c>
      <c r="AI510" s="49">
        <v>305</v>
      </c>
      <c r="AJ510" s="44">
        <v>46049</v>
      </c>
      <c r="AK510" s="49" t="s">
        <v>90</v>
      </c>
      <c r="AL510" s="49" t="str">
        <f>IFERROR((VLOOKUP($AK510,[2]T_Datos!$B$3:$D$35,2,FALSE)),"Por favor diligenciar")</f>
        <v>Gestión pública local y gobierno confiable en Rafael Uribe Uribe </v>
      </c>
      <c r="AM510" s="49" t="str">
        <f>IFERROR((VLOOKUP($AK510,[2]T_Datos!$B$3:$D$35,3,FALSE)),"Por favor diligenciar")</f>
        <v>O230117459920242775 </v>
      </c>
      <c r="AN510" s="49"/>
      <c r="AO510" s="49"/>
      <c r="AP510" s="44"/>
      <c r="AQ510" s="49"/>
      <c r="AR510" s="44"/>
      <c r="AS510" s="49"/>
      <c r="AT510" s="50"/>
      <c r="AU510" s="49"/>
      <c r="AV510" s="44"/>
      <c r="AW510" s="49"/>
      <c r="AX510" s="45">
        <f t="shared" si="37"/>
        <v>11</v>
      </c>
      <c r="AY510" s="45">
        <f t="shared" si="38"/>
        <v>330</v>
      </c>
      <c r="AZ510" s="51">
        <f t="shared" si="39"/>
        <v>78540000</v>
      </c>
      <c r="BA510" s="40" t="s">
        <v>91</v>
      </c>
      <c r="BB510" s="52" t="s">
        <v>299</v>
      </c>
      <c r="BC510" s="49" t="s">
        <v>683</v>
      </c>
      <c r="BD510" s="49" t="s">
        <v>94</v>
      </c>
      <c r="BE510" s="49" t="s">
        <v>95</v>
      </c>
      <c r="BF510" s="40" t="s">
        <v>769</v>
      </c>
      <c r="BG510" s="49"/>
      <c r="BH510" s="49"/>
      <c r="BI510" s="53" t="s">
        <v>772</v>
      </c>
      <c r="BJ510" s="54">
        <v>46050</v>
      </c>
      <c r="BK510" s="54" t="s">
        <v>99</v>
      </c>
      <c r="BL510" s="54">
        <v>46048</v>
      </c>
      <c r="BM510" s="44">
        <v>46055</v>
      </c>
      <c r="BN510" s="44">
        <v>46388</v>
      </c>
      <c r="BO510" s="55" t="s">
        <v>100</v>
      </c>
      <c r="BP510" s="56" t="s">
        <v>101</v>
      </c>
      <c r="BQ510" s="57">
        <v>20266820001103</v>
      </c>
      <c r="BR510" s="56">
        <v>1</v>
      </c>
    </row>
    <row r="511" spans="1:70" ht="51" customHeight="1" x14ac:dyDescent="0.2">
      <c r="A511">
        <v>507</v>
      </c>
      <c r="B511" s="40" t="s">
        <v>2798</v>
      </c>
      <c r="C511" s="40" t="s">
        <v>2751</v>
      </c>
      <c r="D511" s="44">
        <v>46045</v>
      </c>
      <c r="E511" s="59" t="s">
        <v>2752</v>
      </c>
      <c r="F511" s="49" t="s">
        <v>82</v>
      </c>
      <c r="G511" s="40" t="s">
        <v>83</v>
      </c>
      <c r="H511" s="40" t="s">
        <v>2799</v>
      </c>
      <c r="I511" s="40" t="s">
        <v>2754</v>
      </c>
      <c r="J511" s="40">
        <v>145964</v>
      </c>
      <c r="K511" s="40">
        <v>68364</v>
      </c>
      <c r="L511" s="40" t="s">
        <v>2800</v>
      </c>
      <c r="M511" s="40" t="s">
        <v>87</v>
      </c>
      <c r="N511" s="43">
        <v>1033713315</v>
      </c>
      <c r="O511" s="40">
        <v>6</v>
      </c>
      <c r="P511" s="40"/>
      <c r="Q511" s="40"/>
      <c r="R511" s="40"/>
      <c r="S511" s="40"/>
      <c r="T511" s="40"/>
      <c r="U511" s="40"/>
      <c r="V511" s="40"/>
      <c r="W511" s="40"/>
      <c r="X511" s="40" t="s">
        <v>853</v>
      </c>
      <c r="Y511" s="44">
        <v>46045</v>
      </c>
      <c r="Z511" s="44">
        <v>46059</v>
      </c>
      <c r="AA511" s="44">
        <v>46300</v>
      </c>
      <c r="AB511" s="40">
        <v>240</v>
      </c>
      <c r="AC511" s="45">
        <f t="shared" si="35"/>
        <v>8</v>
      </c>
      <c r="AD511" s="46">
        <v>48800000</v>
      </c>
      <c r="AE511" s="47">
        <f t="shared" si="36"/>
        <v>6100000</v>
      </c>
      <c r="AF511" s="48" t="s">
        <v>89</v>
      </c>
      <c r="AG511" s="49">
        <v>16</v>
      </c>
      <c r="AH511" s="44">
        <v>46026</v>
      </c>
      <c r="AI511" s="49">
        <v>323</v>
      </c>
      <c r="AJ511" s="44">
        <v>46049</v>
      </c>
      <c r="AK511" s="49" t="s">
        <v>90</v>
      </c>
      <c r="AL511" s="49" t="str">
        <f>IFERROR((VLOOKUP($AK511,[2]T_Datos!$B$3:$D$35,2,FALSE)),"Por favor diligenciar")</f>
        <v>Gestión pública local y gobierno confiable en Rafael Uribe Uribe </v>
      </c>
      <c r="AM511" s="49" t="str">
        <f>IFERROR((VLOOKUP($AK511,[2]T_Datos!$B$3:$D$35,3,FALSE)),"Por favor diligenciar")</f>
        <v>O230117459920242775 </v>
      </c>
      <c r="AN511" s="49"/>
      <c r="AO511" s="49"/>
      <c r="AP511" s="44"/>
      <c r="AQ511" s="49"/>
      <c r="AR511" s="44"/>
      <c r="AS511" s="49"/>
      <c r="AT511" s="50"/>
      <c r="AU511" s="49"/>
      <c r="AV511" s="44"/>
      <c r="AW511" s="49"/>
      <c r="AX511" s="45">
        <f t="shared" si="37"/>
        <v>8</v>
      </c>
      <c r="AY511" s="45">
        <f t="shared" si="38"/>
        <v>240</v>
      </c>
      <c r="AZ511" s="51">
        <f t="shared" si="39"/>
        <v>48800000</v>
      </c>
      <c r="BA511" s="40" t="s">
        <v>91</v>
      </c>
      <c r="BB511" s="52" t="s">
        <v>299</v>
      </c>
      <c r="BC511" s="49" t="s">
        <v>302</v>
      </c>
      <c r="BD511" s="49" t="s">
        <v>94</v>
      </c>
      <c r="BE511" s="49" t="s">
        <v>95</v>
      </c>
      <c r="BF511" s="40" t="s">
        <v>769</v>
      </c>
      <c r="BG511" s="49"/>
      <c r="BH511" s="49"/>
      <c r="BI511" s="53" t="s">
        <v>2756</v>
      </c>
      <c r="BJ511" s="54">
        <v>46050</v>
      </c>
      <c r="BK511" s="54" t="s">
        <v>2265</v>
      </c>
      <c r="BL511" s="54">
        <v>46051</v>
      </c>
      <c r="BM511" s="44">
        <v>46059</v>
      </c>
      <c r="BN511" s="44">
        <v>46300</v>
      </c>
      <c r="BO511" s="55" t="s">
        <v>100</v>
      </c>
      <c r="BP511" s="56" t="s">
        <v>101</v>
      </c>
      <c r="BQ511" s="57">
        <v>20266820001103</v>
      </c>
      <c r="BR511" s="56">
        <v>1</v>
      </c>
    </row>
    <row r="512" spans="1:70" ht="51" customHeight="1" x14ac:dyDescent="0.2">
      <c r="A512" s="107">
        <v>508</v>
      </c>
      <c r="B512" s="49" t="s">
        <v>2801</v>
      </c>
      <c r="C512" s="40" t="s">
        <v>997</v>
      </c>
      <c r="D512" s="44">
        <v>46039</v>
      </c>
      <c r="E512" s="59" t="s">
        <v>998</v>
      </c>
      <c r="F512" s="49" t="s">
        <v>82</v>
      </c>
      <c r="G512" s="40" t="s">
        <v>83</v>
      </c>
      <c r="H512" s="49" t="s">
        <v>2802</v>
      </c>
      <c r="I512" s="40" t="s">
        <v>1000</v>
      </c>
      <c r="J512" s="40">
        <v>147753</v>
      </c>
      <c r="K512" s="40">
        <v>68376</v>
      </c>
      <c r="L512" s="40" t="s">
        <v>2803</v>
      </c>
      <c r="M512" s="40" t="s">
        <v>87</v>
      </c>
      <c r="N512" s="43">
        <v>80827034</v>
      </c>
      <c r="O512" s="40">
        <v>1</v>
      </c>
      <c r="P512" s="40"/>
      <c r="Q512" s="40"/>
      <c r="R512" s="40"/>
      <c r="S512" s="40"/>
      <c r="T512" s="40"/>
      <c r="U512" s="40"/>
      <c r="V512" s="40"/>
      <c r="W512" s="40"/>
      <c r="X512" s="40" t="s">
        <v>1003</v>
      </c>
      <c r="Y512" s="44">
        <v>46051</v>
      </c>
      <c r="Z512" s="44">
        <v>46065</v>
      </c>
      <c r="AA512" s="44">
        <v>46245</v>
      </c>
      <c r="AB512" s="40">
        <v>180</v>
      </c>
      <c r="AC512" s="45">
        <f t="shared" si="35"/>
        <v>6</v>
      </c>
      <c r="AD512" s="46">
        <v>12876000</v>
      </c>
      <c r="AE512" s="47">
        <f t="shared" si="36"/>
        <v>2146000</v>
      </c>
      <c r="AF512" s="48" t="s">
        <v>89</v>
      </c>
      <c r="AG512" s="49">
        <v>102</v>
      </c>
      <c r="AH512" s="44">
        <v>46028</v>
      </c>
      <c r="AI512" s="49">
        <v>1120</v>
      </c>
      <c r="AJ512" s="44">
        <v>46058</v>
      </c>
      <c r="AK512" s="49" t="s">
        <v>90</v>
      </c>
      <c r="AL512" s="49" t="str">
        <f>IFERROR((VLOOKUP($AK512,[2]T_Datos!$B$3:$D$35,2,FALSE)),"Por favor diligenciar")</f>
        <v>Gestión pública local y gobierno confiable en Rafael Uribe Uribe </v>
      </c>
      <c r="AM512" s="49" t="str">
        <f>IFERROR((VLOOKUP($AK512,[2]T_Datos!$B$3:$D$35,3,FALSE)),"Por favor diligenciar")</f>
        <v>O230117459920242775 </v>
      </c>
      <c r="AN512" s="49"/>
      <c r="AO512" s="49"/>
      <c r="AP512" s="44"/>
      <c r="AQ512" s="49"/>
      <c r="AR512" s="44"/>
      <c r="AS512" s="49"/>
      <c r="AT512" s="50"/>
      <c r="AU512" s="49"/>
      <c r="AV512" s="44"/>
      <c r="AW512" s="49"/>
      <c r="AX512" s="45">
        <f t="shared" si="37"/>
        <v>6</v>
      </c>
      <c r="AY512" s="45">
        <f t="shared" si="38"/>
        <v>180</v>
      </c>
      <c r="AZ512" s="51">
        <f t="shared" si="39"/>
        <v>12876000</v>
      </c>
      <c r="BA512" s="40" t="s">
        <v>129</v>
      </c>
      <c r="BB512" s="52" t="s">
        <v>240</v>
      </c>
      <c r="BC512" s="49" t="s">
        <v>243</v>
      </c>
      <c r="BD512" s="49" t="s">
        <v>94</v>
      </c>
      <c r="BE512" s="49" t="s">
        <v>95</v>
      </c>
      <c r="BF512" s="40" t="s">
        <v>244</v>
      </c>
      <c r="BG512" s="49"/>
      <c r="BH512" s="49"/>
      <c r="BI512" s="53" t="s">
        <v>1004</v>
      </c>
      <c r="BJ512" s="54">
        <v>46055</v>
      </c>
      <c r="BK512" s="54" t="s">
        <v>416</v>
      </c>
      <c r="BL512" s="54">
        <v>46053</v>
      </c>
      <c r="BM512" s="44">
        <v>46065</v>
      </c>
      <c r="BN512" s="44">
        <v>46245</v>
      </c>
      <c r="BO512" s="55" t="s">
        <v>362</v>
      </c>
      <c r="BP512" s="56" t="s">
        <v>101</v>
      </c>
      <c r="BQ512" s="57">
        <v>20266820001193</v>
      </c>
      <c r="BR512" s="56">
        <v>5</v>
      </c>
    </row>
    <row r="513" spans="1:70" ht="51" customHeight="1" x14ac:dyDescent="0.2">
      <c r="A513">
        <v>509</v>
      </c>
      <c r="B513" s="40" t="s">
        <v>2804</v>
      </c>
      <c r="C513" s="40" t="s">
        <v>2805</v>
      </c>
      <c r="D513" s="44">
        <v>46046</v>
      </c>
      <c r="E513" s="59" t="s">
        <v>2806</v>
      </c>
      <c r="F513" s="49" t="s">
        <v>82</v>
      </c>
      <c r="G513" s="40" t="s">
        <v>83</v>
      </c>
      <c r="H513" s="40" t="s">
        <v>2807</v>
      </c>
      <c r="I513" s="40" t="s">
        <v>2808</v>
      </c>
      <c r="J513" s="40">
        <v>145747</v>
      </c>
      <c r="K513" s="40">
        <v>70240</v>
      </c>
      <c r="L513" s="40" t="s">
        <v>2809</v>
      </c>
      <c r="M513" s="40" t="s">
        <v>87</v>
      </c>
      <c r="N513" s="43">
        <v>1002128352</v>
      </c>
      <c r="O513" s="40">
        <v>7</v>
      </c>
      <c r="P513" s="40"/>
      <c r="Q513" s="40"/>
      <c r="R513" s="40"/>
      <c r="S513" s="40"/>
      <c r="T513" s="40"/>
      <c r="U513" s="40"/>
      <c r="V513" s="40"/>
      <c r="W513" s="40"/>
      <c r="X513" s="40" t="s">
        <v>2056</v>
      </c>
      <c r="Y513" s="44">
        <v>46048</v>
      </c>
      <c r="Z513" s="44">
        <v>46071</v>
      </c>
      <c r="AA513" s="44">
        <v>46251</v>
      </c>
      <c r="AB513" s="40">
        <v>180</v>
      </c>
      <c r="AC513" s="45">
        <f t="shared" si="35"/>
        <v>6</v>
      </c>
      <c r="AD513" s="46">
        <v>36600000</v>
      </c>
      <c r="AE513" s="47">
        <f t="shared" si="36"/>
        <v>6100000</v>
      </c>
      <c r="AF513" s="48" t="s">
        <v>89</v>
      </c>
      <c r="AG513" s="49">
        <v>814</v>
      </c>
      <c r="AH513" s="44">
        <v>46039</v>
      </c>
      <c r="AI513" s="49">
        <v>770</v>
      </c>
      <c r="AJ513" s="44">
        <v>46055</v>
      </c>
      <c r="AK513" s="49" t="s">
        <v>90</v>
      </c>
      <c r="AL513" s="49" t="str">
        <f>IFERROR((VLOOKUP($AK513,[2]T_Datos!$B$3:$D$35,2,FALSE)),"Por favor diligenciar")</f>
        <v>Gestión pública local y gobierno confiable en Rafael Uribe Uribe </v>
      </c>
      <c r="AM513" s="49" t="str">
        <f>IFERROR((VLOOKUP($AK513,[2]T_Datos!$B$3:$D$35,3,FALSE)),"Por favor diligenciar")</f>
        <v>O230117459920242775 </v>
      </c>
      <c r="AN513" s="49"/>
      <c r="AO513" s="49"/>
      <c r="AP513" s="44"/>
      <c r="AQ513" s="49"/>
      <c r="AR513" s="44"/>
      <c r="AS513" s="49"/>
      <c r="AT513" s="50"/>
      <c r="AU513" s="49"/>
      <c r="AV513" s="44"/>
      <c r="AW513" s="49"/>
      <c r="AX513" s="45">
        <f t="shared" si="37"/>
        <v>6</v>
      </c>
      <c r="AY513" s="45">
        <f t="shared" si="38"/>
        <v>180</v>
      </c>
      <c r="AZ513" s="51">
        <f t="shared" si="39"/>
        <v>36600000</v>
      </c>
      <c r="BA513" s="40" t="s">
        <v>91</v>
      </c>
      <c r="BB513" s="52" t="s">
        <v>2055</v>
      </c>
      <c r="BC513" s="49" t="s">
        <v>391</v>
      </c>
      <c r="BD513" s="49" t="s">
        <v>94</v>
      </c>
      <c r="BE513" s="49" t="s">
        <v>95</v>
      </c>
      <c r="BF513" s="40" t="s">
        <v>392</v>
      </c>
      <c r="BG513" s="49"/>
      <c r="BH513" s="49"/>
      <c r="BI513" s="53" t="s">
        <v>2810</v>
      </c>
      <c r="BJ513" s="79">
        <v>46051</v>
      </c>
      <c r="BK513" s="79" t="s">
        <v>2811</v>
      </c>
      <c r="BL513" s="54">
        <v>46043</v>
      </c>
      <c r="BM513" s="44">
        <v>46071</v>
      </c>
      <c r="BN513" s="44">
        <v>46251</v>
      </c>
      <c r="BO513" s="55" t="s">
        <v>100</v>
      </c>
      <c r="BP513" s="56" t="s">
        <v>101</v>
      </c>
      <c r="BQ513" s="57">
        <v>20266820001533</v>
      </c>
      <c r="BR513" s="56">
        <v>4</v>
      </c>
    </row>
    <row r="514" spans="1:70" ht="51" customHeight="1" x14ac:dyDescent="0.2">
      <c r="A514">
        <v>510</v>
      </c>
      <c r="B514" s="40" t="s">
        <v>2812</v>
      </c>
      <c r="C514" s="40" t="s">
        <v>2805</v>
      </c>
      <c r="D514" s="44">
        <v>46046</v>
      </c>
      <c r="E514" s="59" t="s">
        <v>2806</v>
      </c>
      <c r="F514" s="49" t="s">
        <v>82</v>
      </c>
      <c r="G514" s="40" t="s">
        <v>83</v>
      </c>
      <c r="H514" s="40" t="s">
        <v>2813</v>
      </c>
      <c r="I514" s="40" t="s">
        <v>2808</v>
      </c>
      <c r="J514" s="40">
        <v>145747</v>
      </c>
      <c r="K514" s="40">
        <v>70240</v>
      </c>
      <c r="L514" s="40" t="s">
        <v>2814</v>
      </c>
      <c r="M514" s="40" t="s">
        <v>87</v>
      </c>
      <c r="N514" s="43">
        <v>80541697</v>
      </c>
      <c r="O514" s="40">
        <v>5</v>
      </c>
      <c r="P514" s="40"/>
      <c r="Q514" s="40"/>
      <c r="R514" s="40"/>
      <c r="S514" s="40"/>
      <c r="T514" s="40"/>
      <c r="U514" s="40"/>
      <c r="V514" s="40"/>
      <c r="W514" s="40"/>
      <c r="X514" s="40" t="s">
        <v>2056</v>
      </c>
      <c r="Y514" s="44">
        <v>46048</v>
      </c>
      <c r="Z514" s="44">
        <v>46071</v>
      </c>
      <c r="AA514" s="44">
        <v>46251</v>
      </c>
      <c r="AB514" s="40">
        <v>180</v>
      </c>
      <c r="AC514" s="45">
        <f t="shared" si="35"/>
        <v>6</v>
      </c>
      <c r="AD514" s="46">
        <v>36600000</v>
      </c>
      <c r="AE514" s="47">
        <f t="shared" si="36"/>
        <v>6100000</v>
      </c>
      <c r="AF514" s="48" t="s">
        <v>89</v>
      </c>
      <c r="AG514" s="49">
        <v>814</v>
      </c>
      <c r="AH514" s="44">
        <v>46039</v>
      </c>
      <c r="AI514" s="49">
        <v>1247</v>
      </c>
      <c r="AJ514" s="44">
        <v>46064</v>
      </c>
      <c r="AK514" s="49" t="s">
        <v>90</v>
      </c>
      <c r="AL514" s="49" t="str">
        <f>IFERROR((VLOOKUP($AK514,[2]T_Datos!$B$3:$D$35,2,FALSE)),"Por favor diligenciar")</f>
        <v>Gestión pública local y gobierno confiable en Rafael Uribe Uribe </v>
      </c>
      <c r="AM514" s="49" t="str">
        <f>IFERROR((VLOOKUP($AK514,[2]T_Datos!$B$3:$D$35,3,FALSE)),"Por favor diligenciar")</f>
        <v>O230117459920242775 </v>
      </c>
      <c r="AN514" s="49"/>
      <c r="AO514" s="49"/>
      <c r="AP514" s="44"/>
      <c r="AQ514" s="49"/>
      <c r="AR514" s="44"/>
      <c r="AS514" s="49"/>
      <c r="AT514" s="50"/>
      <c r="AU514" s="49"/>
      <c r="AV514" s="44"/>
      <c r="AW514" s="49"/>
      <c r="AX514" s="45">
        <f t="shared" si="37"/>
        <v>6</v>
      </c>
      <c r="AY514" s="45">
        <f t="shared" si="38"/>
        <v>180</v>
      </c>
      <c r="AZ514" s="51">
        <f t="shared" si="39"/>
        <v>36600000</v>
      </c>
      <c r="BA514" s="40" t="s">
        <v>91</v>
      </c>
      <c r="BB514" s="52" t="s">
        <v>2055</v>
      </c>
      <c r="BC514" s="49" t="s">
        <v>391</v>
      </c>
      <c r="BD514" s="49" t="s">
        <v>94</v>
      </c>
      <c r="BE514" s="49" t="s">
        <v>95</v>
      </c>
      <c r="BF514" s="40" t="s">
        <v>392</v>
      </c>
      <c r="BG514" s="49"/>
      <c r="BH514" s="49"/>
      <c r="BI514" s="53" t="s">
        <v>2810</v>
      </c>
      <c r="BJ514" s="79">
        <v>46051</v>
      </c>
      <c r="BK514" s="79" t="s">
        <v>2811</v>
      </c>
      <c r="BL514" s="54">
        <v>46048</v>
      </c>
      <c r="BM514" s="44">
        <v>46071</v>
      </c>
      <c r="BN514" s="44">
        <v>46251</v>
      </c>
      <c r="BO514" s="55" t="s">
        <v>100</v>
      </c>
      <c r="BP514" s="56" t="s">
        <v>101</v>
      </c>
      <c r="BQ514" s="57">
        <v>20266820001533</v>
      </c>
      <c r="BR514" s="56">
        <v>4</v>
      </c>
    </row>
    <row r="515" spans="1:70" ht="51" customHeight="1" x14ac:dyDescent="0.2">
      <c r="A515" s="107">
        <v>511</v>
      </c>
      <c r="B515" s="40" t="s">
        <v>2815</v>
      </c>
      <c r="C515" s="40" t="s">
        <v>1902</v>
      </c>
      <c r="D515" s="41">
        <v>46042</v>
      </c>
      <c r="E515" s="42" t="s">
        <v>1903</v>
      </c>
      <c r="F515" s="40" t="s">
        <v>82</v>
      </c>
      <c r="G515" s="40" t="s">
        <v>83</v>
      </c>
      <c r="H515" s="49" t="s">
        <v>2816</v>
      </c>
      <c r="I515" s="40" t="s">
        <v>1905</v>
      </c>
      <c r="J515" s="40">
        <v>145604</v>
      </c>
      <c r="K515" s="40">
        <v>70244</v>
      </c>
      <c r="L515" s="40" t="s">
        <v>2817</v>
      </c>
      <c r="M515" s="40" t="s">
        <v>87</v>
      </c>
      <c r="N515" s="43">
        <v>1026279529</v>
      </c>
      <c r="O515" s="40">
        <v>0</v>
      </c>
      <c r="P515" s="40"/>
      <c r="Q515" s="40"/>
      <c r="R515" s="40"/>
      <c r="S515" s="40"/>
      <c r="T515" s="40"/>
      <c r="U515" s="40"/>
      <c r="V515" s="40"/>
      <c r="W515" s="40"/>
      <c r="X515" s="40" t="s">
        <v>1907</v>
      </c>
      <c r="Y515" s="44">
        <v>46046</v>
      </c>
      <c r="Z515" s="44">
        <v>46069</v>
      </c>
      <c r="AA515" s="44">
        <v>46249</v>
      </c>
      <c r="AB515" s="40">
        <v>180</v>
      </c>
      <c r="AC515" s="45">
        <f t="shared" si="35"/>
        <v>6</v>
      </c>
      <c r="AD515" s="46">
        <v>36600000</v>
      </c>
      <c r="AE515" s="47">
        <f t="shared" si="36"/>
        <v>6100000</v>
      </c>
      <c r="AF515" s="48" t="s">
        <v>89</v>
      </c>
      <c r="AG515" s="49">
        <v>811</v>
      </c>
      <c r="AH515" s="44">
        <v>46039</v>
      </c>
      <c r="AI515" s="49">
        <v>1203</v>
      </c>
      <c r="AJ515" s="44">
        <v>46064</v>
      </c>
      <c r="AK515" s="49" t="s">
        <v>90</v>
      </c>
      <c r="AL515" s="49" t="str">
        <f>IFERROR((VLOOKUP($AK515,[2]T_Datos!$B$3:$D$35,2,FALSE)),"Por favor diligenciar")</f>
        <v>Gestión pública local y gobierno confiable en Rafael Uribe Uribe </v>
      </c>
      <c r="AM515" s="49" t="str">
        <f>IFERROR((VLOOKUP($AK515,[2]T_Datos!$B$3:$D$35,3,FALSE)),"Por favor diligenciar")</f>
        <v>O230117459920242775 </v>
      </c>
      <c r="AN515" s="49"/>
      <c r="AO515" s="49"/>
      <c r="AP515" s="44"/>
      <c r="AQ515" s="49"/>
      <c r="AR515" s="44"/>
      <c r="AS515" s="49"/>
      <c r="AT515" s="50"/>
      <c r="AU515" s="49"/>
      <c r="AV515" s="44"/>
      <c r="AW515" s="49"/>
      <c r="AX515" s="45">
        <f t="shared" si="37"/>
        <v>6</v>
      </c>
      <c r="AY515" s="45">
        <f t="shared" si="38"/>
        <v>180</v>
      </c>
      <c r="AZ515" s="51">
        <f t="shared" si="39"/>
        <v>36600000</v>
      </c>
      <c r="BA515" s="40" t="s">
        <v>91</v>
      </c>
      <c r="BB515" s="52" t="s">
        <v>1908</v>
      </c>
      <c r="BC515" s="49" t="s">
        <v>994</v>
      </c>
      <c r="BD515" s="49" t="s">
        <v>94</v>
      </c>
      <c r="BE515" s="49" t="s">
        <v>95</v>
      </c>
      <c r="BF515" s="40" t="s">
        <v>392</v>
      </c>
      <c r="BG515" s="49"/>
      <c r="BH515" s="49"/>
      <c r="BI515" s="53" t="s">
        <v>1909</v>
      </c>
      <c r="BJ515" s="79">
        <v>46051</v>
      </c>
      <c r="BK515" s="79" t="s">
        <v>2811</v>
      </c>
      <c r="BL515" s="54">
        <v>46048</v>
      </c>
      <c r="BM515" s="44">
        <v>46069</v>
      </c>
      <c r="BN515" s="44">
        <v>46249</v>
      </c>
      <c r="BO515" s="55" t="s">
        <v>100</v>
      </c>
      <c r="BP515" s="56" t="s">
        <v>101</v>
      </c>
      <c r="BQ515" s="57">
        <v>20266820001523</v>
      </c>
      <c r="BR515" s="56">
        <v>4</v>
      </c>
    </row>
    <row r="516" spans="1:70" ht="51" customHeight="1" x14ac:dyDescent="0.2">
      <c r="A516">
        <v>512</v>
      </c>
      <c r="B516" s="40" t="s">
        <v>2818</v>
      </c>
      <c r="C516" s="40" t="s">
        <v>2819</v>
      </c>
      <c r="D516" s="44">
        <v>46046</v>
      </c>
      <c r="E516" s="59" t="s">
        <v>2820</v>
      </c>
      <c r="F516" s="49" t="s">
        <v>82</v>
      </c>
      <c r="G516" s="40" t="s">
        <v>83</v>
      </c>
      <c r="H516" s="40" t="s">
        <v>2821</v>
      </c>
      <c r="I516" s="40" t="s">
        <v>2822</v>
      </c>
      <c r="J516" s="40">
        <v>45909</v>
      </c>
      <c r="K516" s="40">
        <v>65289</v>
      </c>
      <c r="L516" s="40" t="s">
        <v>2823</v>
      </c>
      <c r="M516" s="40" t="s">
        <v>87</v>
      </c>
      <c r="N516" s="43">
        <v>79374561</v>
      </c>
      <c r="O516" s="40">
        <v>2</v>
      </c>
      <c r="P516" s="40"/>
      <c r="Q516" s="40"/>
      <c r="R516" s="40"/>
      <c r="S516" s="40"/>
      <c r="T516" s="40"/>
      <c r="U516" s="40"/>
      <c r="V516" s="40"/>
      <c r="W516" s="40"/>
      <c r="X516" s="40" t="s">
        <v>1181</v>
      </c>
      <c r="Y516" s="44">
        <v>46049</v>
      </c>
      <c r="Z516" s="44">
        <v>46056</v>
      </c>
      <c r="AA516" s="44">
        <v>46236</v>
      </c>
      <c r="AB516" s="40">
        <v>180</v>
      </c>
      <c r="AC516" s="45">
        <f t="shared" si="35"/>
        <v>6</v>
      </c>
      <c r="AD516" s="46">
        <v>17856000</v>
      </c>
      <c r="AE516" s="47">
        <f t="shared" si="36"/>
        <v>2976000</v>
      </c>
      <c r="AF516" s="48" t="s">
        <v>89</v>
      </c>
      <c r="AG516" s="49">
        <v>153</v>
      </c>
      <c r="AH516" s="44">
        <v>46030</v>
      </c>
      <c r="AI516" s="49">
        <v>1066</v>
      </c>
      <c r="AJ516" s="44">
        <v>46056</v>
      </c>
      <c r="AK516" s="49" t="s">
        <v>90</v>
      </c>
      <c r="AL516" s="49" t="str">
        <f>IFERROR((VLOOKUP($AK516,[2]T_Datos!$B$3:$D$35,2,FALSE)),"Por favor diligenciar")</f>
        <v>Gestión pública local y gobierno confiable en Rafael Uribe Uribe </v>
      </c>
      <c r="AM516" s="49" t="str">
        <f>IFERROR((VLOOKUP($AK516,[2]T_Datos!$B$3:$D$35,3,FALSE)),"Por favor diligenciar")</f>
        <v>O230117459920242775 </v>
      </c>
      <c r="AN516" s="49"/>
      <c r="AO516" s="49"/>
      <c r="AP516" s="44"/>
      <c r="AQ516" s="49"/>
      <c r="AR516" s="44"/>
      <c r="AS516" s="49"/>
      <c r="AT516" s="50"/>
      <c r="AU516" s="49"/>
      <c r="AV516" s="44"/>
      <c r="AW516" s="49"/>
      <c r="AX516" s="45">
        <f t="shared" si="37"/>
        <v>6</v>
      </c>
      <c r="AY516" s="45">
        <f t="shared" si="38"/>
        <v>180</v>
      </c>
      <c r="AZ516" s="51">
        <f t="shared" si="39"/>
        <v>17856000</v>
      </c>
      <c r="BA516" s="40" t="s">
        <v>129</v>
      </c>
      <c r="BB516" s="52" t="s">
        <v>143</v>
      </c>
      <c r="BC516" s="49" t="s">
        <v>1182</v>
      </c>
      <c r="BD516" s="49" t="s">
        <v>94</v>
      </c>
      <c r="BE516" s="49" t="s">
        <v>95</v>
      </c>
      <c r="BF516" s="40" t="s">
        <v>1183</v>
      </c>
      <c r="BG516" s="49"/>
      <c r="BH516" s="49"/>
      <c r="BI516" s="53" t="s">
        <v>2824</v>
      </c>
      <c r="BJ516" s="54">
        <v>46052</v>
      </c>
      <c r="BK516" s="54" t="s">
        <v>354</v>
      </c>
      <c r="BL516" s="54">
        <v>46050</v>
      </c>
      <c r="BM516" s="44">
        <v>46056</v>
      </c>
      <c r="BN516" s="44">
        <v>46236</v>
      </c>
      <c r="BO516" s="55" t="s">
        <v>362</v>
      </c>
      <c r="BP516" s="56" t="s">
        <v>101</v>
      </c>
      <c r="BQ516" s="57">
        <v>20266820001113</v>
      </c>
      <c r="BR516" s="56">
        <v>3</v>
      </c>
    </row>
    <row r="517" spans="1:70" ht="51" customHeight="1" x14ac:dyDescent="0.2">
      <c r="A517">
        <v>513</v>
      </c>
      <c r="B517" s="40" t="s">
        <v>2825</v>
      </c>
      <c r="C517" s="40" t="s">
        <v>2079</v>
      </c>
      <c r="D517" s="44">
        <v>46042</v>
      </c>
      <c r="E517" s="59" t="s">
        <v>2080</v>
      </c>
      <c r="F517" s="49" t="s">
        <v>82</v>
      </c>
      <c r="G517" s="40" t="s">
        <v>83</v>
      </c>
      <c r="H517" s="40" t="s">
        <v>2826</v>
      </c>
      <c r="I517" s="40" t="s">
        <v>2082</v>
      </c>
      <c r="J517" s="40">
        <v>151799</v>
      </c>
      <c r="K517" s="40">
        <v>70221</v>
      </c>
      <c r="L517" s="40" t="s">
        <v>2827</v>
      </c>
      <c r="M517" s="40" t="s">
        <v>87</v>
      </c>
      <c r="N517" s="43">
        <v>1016011126</v>
      </c>
      <c r="O517" s="40">
        <v>6</v>
      </c>
      <c r="P517" s="40"/>
      <c r="Q517" s="40"/>
      <c r="R517" s="40"/>
      <c r="S517" s="40"/>
      <c r="T517" s="40"/>
      <c r="U517" s="40"/>
      <c r="V517" s="40"/>
      <c r="W517" s="40"/>
      <c r="X517" s="40" t="s">
        <v>2084</v>
      </c>
      <c r="Y517" s="44">
        <v>46048</v>
      </c>
      <c r="Z517" s="98"/>
      <c r="AA517" s="98"/>
      <c r="AB517" s="40">
        <v>300</v>
      </c>
      <c r="AC517" s="45">
        <f t="shared" ref="AC517:AC581" si="40">ROUND((AB517/30),0)</f>
        <v>10</v>
      </c>
      <c r="AD517" s="46">
        <v>21460000</v>
      </c>
      <c r="AE517" s="47">
        <f t="shared" ref="AE517:AE581" si="41">IF(AD517=0,0,((AD517/AC517)))</f>
        <v>2146000</v>
      </c>
      <c r="AF517" s="48" t="s">
        <v>89</v>
      </c>
      <c r="AG517" s="49">
        <v>803</v>
      </c>
      <c r="AH517" s="44">
        <v>46039</v>
      </c>
      <c r="AI517" s="49">
        <v>750</v>
      </c>
      <c r="AJ517" s="44">
        <v>46055</v>
      </c>
      <c r="AK517" s="49" t="s">
        <v>90</v>
      </c>
      <c r="AL517" s="49" t="str">
        <f>IFERROR((VLOOKUP($AK517,[2]T_Datos!$B$3:$D$35,2,FALSE)),"Por favor diligenciar")</f>
        <v>Gestión pública local y gobierno confiable en Rafael Uribe Uribe </v>
      </c>
      <c r="AM517" s="49" t="str">
        <f>IFERROR((VLOOKUP($AK517,[2]T_Datos!$B$3:$D$35,3,FALSE)),"Por favor diligenciar")</f>
        <v>O230117459920242775 </v>
      </c>
      <c r="AN517" s="49"/>
      <c r="AO517" s="49"/>
      <c r="AP517" s="44"/>
      <c r="AQ517" s="49"/>
      <c r="AR517" s="44"/>
      <c r="AS517" s="49"/>
      <c r="AT517" s="50"/>
      <c r="AU517" s="49"/>
      <c r="AV517" s="44"/>
      <c r="AW517" s="49"/>
      <c r="AX517" s="45">
        <f t="shared" ref="AX517:AX581" si="42">ROUND(AY517/30,0)</f>
        <v>10</v>
      </c>
      <c r="AY517" s="45">
        <f t="shared" ref="AY517:AY581" si="43">IF(AB517+AW517=0,0,AW517+AB517)</f>
        <v>300</v>
      </c>
      <c r="AZ517" s="51">
        <f t="shared" ref="AZ517:AZ581" si="44">IF(AD517+AT517=0,0,AD517+AT517)</f>
        <v>21460000</v>
      </c>
      <c r="BA517" s="40" t="s">
        <v>129</v>
      </c>
      <c r="BB517" s="52" t="s">
        <v>1908</v>
      </c>
      <c r="BC517" s="49" t="s">
        <v>2085</v>
      </c>
      <c r="BD517" s="49" t="s">
        <v>2828</v>
      </c>
      <c r="BE517" s="49" t="s">
        <v>95</v>
      </c>
      <c r="BF517" s="40" t="s">
        <v>402</v>
      </c>
      <c r="BG517" s="49"/>
      <c r="BH517" s="49"/>
      <c r="BI517" s="53" t="s">
        <v>2086</v>
      </c>
      <c r="BJ517" s="54">
        <v>46050</v>
      </c>
      <c r="BK517" s="54" t="s">
        <v>416</v>
      </c>
      <c r="BL517" s="99"/>
      <c r="BM517" s="98"/>
      <c r="BN517" s="98"/>
      <c r="BO517" s="55" t="s">
        <v>362</v>
      </c>
      <c r="BP517" s="56" t="s">
        <v>101</v>
      </c>
      <c r="BQ517" s="57">
        <v>20266820001523</v>
      </c>
      <c r="BR517" s="56">
        <v>5</v>
      </c>
    </row>
    <row r="518" spans="1:70" ht="51" customHeight="1" x14ac:dyDescent="0.2">
      <c r="A518" s="107">
        <v>514</v>
      </c>
      <c r="B518" s="40" t="s">
        <v>2829</v>
      </c>
      <c r="C518" s="40" t="s">
        <v>2148</v>
      </c>
      <c r="D518" s="44">
        <v>46043</v>
      </c>
      <c r="E518" s="59" t="s">
        <v>2149</v>
      </c>
      <c r="F518" s="49" t="s">
        <v>82</v>
      </c>
      <c r="G518" s="40" t="s">
        <v>83</v>
      </c>
      <c r="H518" s="40" t="s">
        <v>2830</v>
      </c>
      <c r="I518" s="40" t="s">
        <v>2151</v>
      </c>
      <c r="J518" s="40">
        <v>145914</v>
      </c>
      <c r="K518" s="40">
        <v>65288</v>
      </c>
      <c r="L518" s="40" t="s">
        <v>2831</v>
      </c>
      <c r="M518" s="40" t="s">
        <v>87</v>
      </c>
      <c r="N518" s="43">
        <v>79512647</v>
      </c>
      <c r="O518" s="40">
        <v>1</v>
      </c>
      <c r="P518" s="40"/>
      <c r="Q518" s="40"/>
      <c r="R518" s="40"/>
      <c r="S518" s="40"/>
      <c r="T518" s="40" t="s">
        <v>2832</v>
      </c>
      <c r="U518" s="40" t="s">
        <v>87</v>
      </c>
      <c r="V518" s="60">
        <v>79745291</v>
      </c>
      <c r="W518" s="41">
        <v>46153</v>
      </c>
      <c r="X518" s="40" t="s">
        <v>2153</v>
      </c>
      <c r="Y518" s="44">
        <v>46046</v>
      </c>
      <c r="Z518" s="44">
        <v>46049</v>
      </c>
      <c r="AA518" s="44">
        <v>46244</v>
      </c>
      <c r="AB518" s="40">
        <v>180</v>
      </c>
      <c r="AC518" s="45">
        <f t="shared" si="40"/>
        <v>6</v>
      </c>
      <c r="AD518" s="46">
        <v>17856000</v>
      </c>
      <c r="AE518" s="47">
        <f t="shared" si="41"/>
        <v>2976000</v>
      </c>
      <c r="AF518" s="48" t="s">
        <v>89</v>
      </c>
      <c r="AG518" s="49">
        <v>4</v>
      </c>
      <c r="AH518" s="44">
        <v>46027</v>
      </c>
      <c r="AI518" s="49">
        <v>325</v>
      </c>
      <c r="AJ518" s="44">
        <v>46049</v>
      </c>
      <c r="AK518" s="49" t="s">
        <v>90</v>
      </c>
      <c r="AL518" s="49" t="str">
        <f>IFERROR((VLOOKUP($AK518,[2]T_Datos!$B$3:$D$35,2,FALSE)),"Por favor diligenciar")</f>
        <v>Gestión pública local y gobierno confiable en Rafael Uribe Uribe </v>
      </c>
      <c r="AM518" s="49" t="str">
        <f>IFERROR((VLOOKUP($AK518,[2]T_Datos!$B$3:$D$35,3,FALSE)),"Por favor diligenciar")</f>
        <v>O230117459920242775 </v>
      </c>
      <c r="AN518" s="49"/>
      <c r="AO518" s="49"/>
      <c r="AP518" s="44"/>
      <c r="AQ518" s="49"/>
      <c r="AR518" s="44"/>
      <c r="AS518" s="49"/>
      <c r="AT518" s="50"/>
      <c r="AU518" s="49"/>
      <c r="AV518" s="44"/>
      <c r="AW518" s="49"/>
      <c r="AX518" s="45">
        <f t="shared" si="42"/>
        <v>6</v>
      </c>
      <c r="AY518" s="45">
        <f t="shared" si="43"/>
        <v>180</v>
      </c>
      <c r="AZ518" s="51">
        <f t="shared" si="44"/>
        <v>17856000</v>
      </c>
      <c r="BA518" s="40" t="s">
        <v>129</v>
      </c>
      <c r="BB518" s="52" t="s">
        <v>447</v>
      </c>
      <c r="BC518" s="49" t="s">
        <v>2154</v>
      </c>
      <c r="BD518" s="49" t="s">
        <v>94</v>
      </c>
      <c r="BE518" s="49" t="s">
        <v>95</v>
      </c>
      <c r="BF518" s="40" t="s">
        <v>1183</v>
      </c>
      <c r="BG518" s="49" t="s">
        <v>2833</v>
      </c>
      <c r="BH518" s="49">
        <v>14</v>
      </c>
      <c r="BI518" s="53" t="s">
        <v>2156</v>
      </c>
      <c r="BJ518" s="54">
        <v>46154</v>
      </c>
      <c r="BK518" s="54" t="s">
        <v>500</v>
      </c>
      <c r="BL518" s="54">
        <v>46048</v>
      </c>
      <c r="BM518" s="44">
        <v>46049</v>
      </c>
      <c r="BN518" s="78">
        <v>46229</v>
      </c>
      <c r="BO518" s="55" t="s">
        <v>362</v>
      </c>
      <c r="BP518" s="56" t="s">
        <v>101</v>
      </c>
      <c r="BQ518" s="57">
        <v>20266820001183</v>
      </c>
      <c r="BR518" s="56">
        <v>4</v>
      </c>
    </row>
    <row r="519" spans="1:70" ht="51" customHeight="1" x14ac:dyDescent="0.2">
      <c r="A519">
        <v>515</v>
      </c>
      <c r="B519" s="40" t="s">
        <v>2834</v>
      </c>
      <c r="C519" s="40" t="s">
        <v>848</v>
      </c>
      <c r="D519" s="44">
        <v>46039</v>
      </c>
      <c r="E519" s="59" t="s">
        <v>849</v>
      </c>
      <c r="F519" s="49" t="s">
        <v>82</v>
      </c>
      <c r="G519" s="40" t="s">
        <v>83</v>
      </c>
      <c r="H519" s="49" t="s">
        <v>2835</v>
      </c>
      <c r="I519" s="49" t="s">
        <v>851</v>
      </c>
      <c r="J519" s="40">
        <v>145965</v>
      </c>
      <c r="K519" s="40">
        <v>69061</v>
      </c>
      <c r="L519" s="40" t="s">
        <v>2836</v>
      </c>
      <c r="M519" s="40" t="s">
        <v>87</v>
      </c>
      <c r="N519" s="43">
        <v>1033759343</v>
      </c>
      <c r="O519" s="40">
        <v>0</v>
      </c>
      <c r="P519" s="40"/>
      <c r="Q519" s="40"/>
      <c r="R519" s="40"/>
      <c r="S519" s="40"/>
      <c r="T519" s="40"/>
      <c r="U519" s="40"/>
      <c r="V519" s="40"/>
      <c r="W519" s="40"/>
      <c r="X519" s="40" t="s">
        <v>853</v>
      </c>
      <c r="Y519" s="44">
        <v>46048</v>
      </c>
      <c r="Z519" s="44">
        <v>46057</v>
      </c>
      <c r="AA519" s="44">
        <v>46237</v>
      </c>
      <c r="AB519" s="40">
        <v>180</v>
      </c>
      <c r="AC519" s="45">
        <f t="shared" si="40"/>
        <v>6</v>
      </c>
      <c r="AD519" s="46">
        <v>36600000</v>
      </c>
      <c r="AE519" s="47">
        <f t="shared" si="41"/>
        <v>6100000</v>
      </c>
      <c r="AF519" s="48" t="s">
        <v>89</v>
      </c>
      <c r="AG519" s="49">
        <v>68</v>
      </c>
      <c r="AH519" s="44">
        <v>46029</v>
      </c>
      <c r="AI519" s="49">
        <v>335</v>
      </c>
      <c r="AJ519" s="44">
        <v>46049</v>
      </c>
      <c r="AK519" s="49" t="s">
        <v>90</v>
      </c>
      <c r="AL519" s="49" t="str">
        <f>IFERROR((VLOOKUP($AK519,[2]T_Datos!$B$3:$D$35,2,FALSE)),"Por favor diligenciar")</f>
        <v>Gestión pública local y gobierno confiable en Rafael Uribe Uribe </v>
      </c>
      <c r="AM519" s="49" t="str">
        <f>IFERROR((VLOOKUP($AK519,[2]T_Datos!$B$3:$D$35,3,FALSE)),"Por favor diligenciar")</f>
        <v>O230117459920242775 </v>
      </c>
      <c r="AN519" s="49"/>
      <c r="AO519" s="49"/>
      <c r="AP519" s="44"/>
      <c r="AQ519" s="49"/>
      <c r="AR519" s="44"/>
      <c r="AS519" s="49"/>
      <c r="AT519" s="50"/>
      <c r="AU519" s="49"/>
      <c r="AV519" s="44"/>
      <c r="AW519" s="49"/>
      <c r="AX519" s="45">
        <f t="shared" si="42"/>
        <v>6</v>
      </c>
      <c r="AY519" s="45">
        <f t="shared" si="43"/>
        <v>180</v>
      </c>
      <c r="AZ519" s="51">
        <f t="shared" si="44"/>
        <v>36600000</v>
      </c>
      <c r="BA519" s="40" t="s">
        <v>91</v>
      </c>
      <c r="BB519" s="52" t="s">
        <v>1421</v>
      </c>
      <c r="BC519" s="49" t="s">
        <v>683</v>
      </c>
      <c r="BD519" s="49" t="s">
        <v>94</v>
      </c>
      <c r="BE519" s="49" t="s">
        <v>95</v>
      </c>
      <c r="BF519" s="40" t="s">
        <v>437</v>
      </c>
      <c r="BG519" s="49"/>
      <c r="BH519" s="49"/>
      <c r="BI519" s="53" t="s">
        <v>854</v>
      </c>
      <c r="BJ519" s="79">
        <v>46051</v>
      </c>
      <c r="BK519" s="79" t="s">
        <v>2265</v>
      </c>
      <c r="BL519" s="54">
        <v>46049</v>
      </c>
      <c r="BM519" s="44">
        <v>46057</v>
      </c>
      <c r="BN519" s="44">
        <v>46237</v>
      </c>
      <c r="BO519" s="55" t="s">
        <v>100</v>
      </c>
      <c r="BP519" s="56" t="s">
        <v>101</v>
      </c>
      <c r="BQ519" s="57">
        <v>20266820001253</v>
      </c>
      <c r="BR519" s="56">
        <v>1</v>
      </c>
    </row>
    <row r="520" spans="1:70" ht="51" customHeight="1" x14ac:dyDescent="0.2">
      <c r="A520">
        <v>516</v>
      </c>
      <c r="B520" s="40" t="s">
        <v>2837</v>
      </c>
      <c r="C520" s="40" t="s">
        <v>2838</v>
      </c>
      <c r="D520" s="44">
        <v>46048</v>
      </c>
      <c r="E520" s="59" t="s">
        <v>2839</v>
      </c>
      <c r="F520" s="40" t="s">
        <v>82</v>
      </c>
      <c r="G520" s="40" t="s">
        <v>83</v>
      </c>
      <c r="H520" s="40" t="s">
        <v>2840</v>
      </c>
      <c r="I520" s="40" t="s">
        <v>2841</v>
      </c>
      <c r="J520" s="40">
        <v>152928</v>
      </c>
      <c r="K520" s="40">
        <v>70540</v>
      </c>
      <c r="L520" s="40" t="s">
        <v>2842</v>
      </c>
      <c r="M520" s="40" t="s">
        <v>87</v>
      </c>
      <c r="N520" s="43">
        <v>19216658</v>
      </c>
      <c r="O520" s="40">
        <v>3</v>
      </c>
      <c r="P520" s="40"/>
      <c r="Q520" s="40"/>
      <c r="R520" s="40"/>
      <c r="S520" s="40"/>
      <c r="T520" s="40"/>
      <c r="U520" s="40"/>
      <c r="V520" s="40"/>
      <c r="W520" s="40"/>
      <c r="X520" s="40" t="s">
        <v>1086</v>
      </c>
      <c r="Y520" s="44">
        <v>46048</v>
      </c>
      <c r="Z520" s="44">
        <v>46100</v>
      </c>
      <c r="AA520" s="44">
        <v>46221</v>
      </c>
      <c r="AB520" s="40">
        <v>120</v>
      </c>
      <c r="AC520" s="45">
        <f t="shared" si="40"/>
        <v>4</v>
      </c>
      <c r="AD520" s="46">
        <v>24400000</v>
      </c>
      <c r="AE520" s="47">
        <f t="shared" si="41"/>
        <v>6100000</v>
      </c>
      <c r="AF520" s="48" t="s">
        <v>89</v>
      </c>
      <c r="AG520" s="49">
        <v>1038</v>
      </c>
      <c r="AH520" s="44">
        <v>46045</v>
      </c>
      <c r="AI520" s="49">
        <v>1235</v>
      </c>
      <c r="AJ520" s="44">
        <v>46064</v>
      </c>
      <c r="AK520" s="49" t="s">
        <v>90</v>
      </c>
      <c r="AL520" s="49" t="str">
        <f>IFERROR((VLOOKUP($AK520,[2]T_Datos!$B$3:$D$35,2,FALSE)),"Por favor diligenciar")</f>
        <v>Gestión pública local y gobierno confiable en Rafael Uribe Uribe </v>
      </c>
      <c r="AM520" s="49" t="str">
        <f>IFERROR((VLOOKUP($AK520,[2]T_Datos!$B$3:$D$35,3,FALSE)),"Por favor diligenciar")</f>
        <v>O230117459920242775 </v>
      </c>
      <c r="AN520" s="49"/>
      <c r="AO520" s="49"/>
      <c r="AP520" s="44"/>
      <c r="AQ520" s="49"/>
      <c r="AR520" s="44"/>
      <c r="AS520" s="49"/>
      <c r="AT520" s="50"/>
      <c r="AU520" s="49"/>
      <c r="AV520" s="44"/>
      <c r="AW520" s="49"/>
      <c r="AX520" s="45">
        <f t="shared" si="42"/>
        <v>4</v>
      </c>
      <c r="AY520" s="45">
        <f t="shared" si="43"/>
        <v>120</v>
      </c>
      <c r="AZ520" s="51">
        <f t="shared" si="44"/>
        <v>24400000</v>
      </c>
      <c r="BA520" s="40" t="s">
        <v>91</v>
      </c>
      <c r="BB520" s="52" t="s">
        <v>993</v>
      </c>
      <c r="BC520" s="49" t="s">
        <v>994</v>
      </c>
      <c r="BD520" s="49" t="s">
        <v>94</v>
      </c>
      <c r="BE520" s="49" t="s">
        <v>95</v>
      </c>
      <c r="BF520" s="40" t="s">
        <v>156</v>
      </c>
      <c r="BG520" s="49"/>
      <c r="BH520" s="49"/>
      <c r="BI520" s="53" t="s">
        <v>2843</v>
      </c>
      <c r="BJ520" s="54">
        <v>46056</v>
      </c>
      <c r="BK520" s="54" t="s">
        <v>99</v>
      </c>
      <c r="BL520" s="54">
        <v>46049</v>
      </c>
      <c r="BM520" s="44">
        <v>46100</v>
      </c>
      <c r="BN520" s="44">
        <v>46221</v>
      </c>
      <c r="BO520" s="55" t="s">
        <v>100</v>
      </c>
      <c r="BP520" s="56" t="s">
        <v>158</v>
      </c>
      <c r="BQ520" s="57" t="s">
        <v>155</v>
      </c>
      <c r="BR520" s="56">
        <v>1</v>
      </c>
    </row>
    <row r="521" spans="1:70" ht="51" customHeight="1" x14ac:dyDescent="0.2">
      <c r="A521" s="107">
        <v>517</v>
      </c>
      <c r="B521" s="40" t="s">
        <v>2844</v>
      </c>
      <c r="C521" s="40" t="s">
        <v>1081</v>
      </c>
      <c r="D521" s="41">
        <v>46038</v>
      </c>
      <c r="E521" s="65" t="s">
        <v>1082</v>
      </c>
      <c r="F521" s="40" t="s">
        <v>82</v>
      </c>
      <c r="G521" s="40" t="s">
        <v>83</v>
      </c>
      <c r="H521" s="49" t="s">
        <v>2845</v>
      </c>
      <c r="I521" s="40" t="s">
        <v>1084</v>
      </c>
      <c r="J521" s="40">
        <v>145725</v>
      </c>
      <c r="K521" s="40">
        <v>69071</v>
      </c>
      <c r="L521" s="40" t="s">
        <v>2846</v>
      </c>
      <c r="M521" s="40" t="s">
        <v>87</v>
      </c>
      <c r="N521" s="43">
        <v>1106738069</v>
      </c>
      <c r="O521" s="40">
        <v>1</v>
      </c>
      <c r="P521" s="40"/>
      <c r="Q521" s="40"/>
      <c r="R521" s="40"/>
      <c r="S521" s="40"/>
      <c r="T521" s="40" t="s">
        <v>2847</v>
      </c>
      <c r="U521" s="40" t="s">
        <v>87</v>
      </c>
      <c r="V521" s="60">
        <v>11338887</v>
      </c>
      <c r="W521" s="41">
        <v>46099</v>
      </c>
      <c r="X521" s="40" t="s">
        <v>1086</v>
      </c>
      <c r="Y521" s="44">
        <v>46048</v>
      </c>
      <c r="Z521" s="44">
        <v>46099</v>
      </c>
      <c r="AA521" s="44">
        <v>46435</v>
      </c>
      <c r="AB521" s="40">
        <v>330</v>
      </c>
      <c r="AC521" s="45">
        <f t="shared" si="40"/>
        <v>11</v>
      </c>
      <c r="AD521" s="46">
        <v>67100000</v>
      </c>
      <c r="AE521" s="47">
        <f t="shared" si="41"/>
        <v>6100000</v>
      </c>
      <c r="AF521" s="48" t="s">
        <v>89</v>
      </c>
      <c r="AG521" s="49">
        <v>168</v>
      </c>
      <c r="AH521" s="44">
        <v>46030</v>
      </c>
      <c r="AI521" s="49">
        <v>1278</v>
      </c>
      <c r="AJ521" s="44">
        <v>46065</v>
      </c>
      <c r="AK521" s="49" t="s">
        <v>90</v>
      </c>
      <c r="AL521" s="49" t="str">
        <f>IFERROR((VLOOKUP($AK521,[2]T_Datos!$B$3:$D$35,2,FALSE)),"Por favor diligenciar")</f>
        <v>Gestión pública local y gobierno confiable en Rafael Uribe Uribe </v>
      </c>
      <c r="AM521" s="49" t="str">
        <f>IFERROR((VLOOKUP($AK521,[2]T_Datos!$B$3:$D$35,3,FALSE)),"Por favor diligenciar")</f>
        <v>O230117459920242775 </v>
      </c>
      <c r="AN521" s="49"/>
      <c r="AO521" s="49"/>
      <c r="AP521" s="44"/>
      <c r="AQ521" s="49"/>
      <c r="AR521" s="44"/>
      <c r="AS521" s="49"/>
      <c r="AT521" s="50"/>
      <c r="AU521" s="49"/>
      <c r="AV521" s="44"/>
      <c r="AW521" s="49"/>
      <c r="AX521" s="45">
        <f t="shared" si="42"/>
        <v>11</v>
      </c>
      <c r="AY521" s="45">
        <f>IF(AB521+AW521=0,0,AW521+AB521)</f>
        <v>330</v>
      </c>
      <c r="AZ521" s="51">
        <f t="shared" si="44"/>
        <v>67100000</v>
      </c>
      <c r="BA521" s="40" t="s">
        <v>91</v>
      </c>
      <c r="BB521" s="52" t="s">
        <v>993</v>
      </c>
      <c r="BC521" s="49" t="s">
        <v>391</v>
      </c>
      <c r="BD521" s="49" t="s">
        <v>94</v>
      </c>
      <c r="BE521" s="49" t="s">
        <v>95</v>
      </c>
      <c r="BF521" s="40" t="s">
        <v>392</v>
      </c>
      <c r="BG521" s="49"/>
      <c r="BH521" s="49"/>
      <c r="BI521" s="53" t="s">
        <v>2848</v>
      </c>
      <c r="BJ521" s="79">
        <v>46118</v>
      </c>
      <c r="BK521" s="79" t="s">
        <v>2265</v>
      </c>
      <c r="BL521" s="99"/>
      <c r="BM521" s="98"/>
      <c r="BN521" s="98"/>
      <c r="BO521" s="55" t="s">
        <v>100</v>
      </c>
      <c r="BP521" s="56" t="s">
        <v>158</v>
      </c>
      <c r="BQ521" s="57" t="s">
        <v>155</v>
      </c>
      <c r="BR521" s="56">
        <v>1</v>
      </c>
    </row>
    <row r="522" spans="1:70" ht="51" customHeight="1" x14ac:dyDescent="0.2">
      <c r="A522">
        <v>518</v>
      </c>
      <c r="B522" s="40" t="s">
        <v>2849</v>
      </c>
      <c r="C522" s="40" t="s">
        <v>2838</v>
      </c>
      <c r="D522" s="44">
        <v>46048</v>
      </c>
      <c r="E522" s="59" t="s">
        <v>2839</v>
      </c>
      <c r="F522" s="40" t="s">
        <v>82</v>
      </c>
      <c r="G522" s="40" t="s">
        <v>83</v>
      </c>
      <c r="H522" s="40" t="s">
        <v>2850</v>
      </c>
      <c r="I522" s="40" t="s">
        <v>2841</v>
      </c>
      <c r="J522" s="40">
        <v>152928</v>
      </c>
      <c r="K522" s="40">
        <v>70540</v>
      </c>
      <c r="L522" s="40" t="s">
        <v>2851</v>
      </c>
      <c r="M522" s="40" t="s">
        <v>87</v>
      </c>
      <c r="N522" s="43">
        <v>79056191</v>
      </c>
      <c r="O522" s="40">
        <v>7</v>
      </c>
      <c r="P522" s="40"/>
      <c r="Q522" s="40"/>
      <c r="R522" s="40"/>
      <c r="S522" s="40"/>
      <c r="T522" s="40" t="s">
        <v>1874</v>
      </c>
      <c r="U522" s="40" t="s">
        <v>87</v>
      </c>
      <c r="V522" s="60">
        <v>1094247295</v>
      </c>
      <c r="W522" s="41">
        <v>46122</v>
      </c>
      <c r="X522" s="40" t="s">
        <v>1086</v>
      </c>
      <c r="Y522" s="44">
        <v>46048</v>
      </c>
      <c r="Z522" s="44">
        <v>46083</v>
      </c>
      <c r="AA522" s="44">
        <v>46204</v>
      </c>
      <c r="AB522" s="40">
        <v>120</v>
      </c>
      <c r="AC522" s="45">
        <f t="shared" si="40"/>
        <v>4</v>
      </c>
      <c r="AD522" s="46">
        <v>24400000</v>
      </c>
      <c r="AE522" s="47">
        <f t="shared" si="41"/>
        <v>6100000</v>
      </c>
      <c r="AF522" s="48" t="s">
        <v>89</v>
      </c>
      <c r="AG522" s="49">
        <v>1038</v>
      </c>
      <c r="AH522" s="44">
        <v>46045</v>
      </c>
      <c r="AI522" s="49">
        <v>1306</v>
      </c>
      <c r="AJ522" s="44">
        <v>46069</v>
      </c>
      <c r="AK522" s="49" t="s">
        <v>90</v>
      </c>
      <c r="AL522" s="49" t="str">
        <f>IFERROR((VLOOKUP($AK522,[2]T_Datos!$B$3:$D$35,2,FALSE)),"Por favor diligenciar")</f>
        <v>Gestión pública local y gobierno confiable en Rafael Uribe Uribe </v>
      </c>
      <c r="AM522" s="49" t="str">
        <f>IFERROR((VLOOKUP($AK522,[2]T_Datos!$B$3:$D$35,3,FALSE)),"Por favor diligenciar")</f>
        <v>O230117459920242775 </v>
      </c>
      <c r="AN522" s="49"/>
      <c r="AO522" s="49"/>
      <c r="AP522" s="44"/>
      <c r="AQ522" s="49"/>
      <c r="AR522" s="44"/>
      <c r="AS522" s="49"/>
      <c r="AT522" s="50"/>
      <c r="AU522" s="49"/>
      <c r="AV522" s="44"/>
      <c r="AW522" s="49"/>
      <c r="AX522" s="45">
        <f t="shared" si="42"/>
        <v>4</v>
      </c>
      <c r="AY522" s="45">
        <f t="shared" si="43"/>
        <v>120</v>
      </c>
      <c r="AZ522" s="51">
        <f t="shared" si="44"/>
        <v>24400000</v>
      </c>
      <c r="BA522" s="40" t="s">
        <v>91</v>
      </c>
      <c r="BB522" s="52" t="s">
        <v>993</v>
      </c>
      <c r="BC522" s="49" t="s">
        <v>994</v>
      </c>
      <c r="BD522" s="49" t="s">
        <v>94</v>
      </c>
      <c r="BE522" s="49" t="s">
        <v>95</v>
      </c>
      <c r="BF522" s="40" t="s">
        <v>392</v>
      </c>
      <c r="BG522" s="49"/>
      <c r="BH522" s="49"/>
      <c r="BI522" s="53" t="s">
        <v>2843</v>
      </c>
      <c r="BJ522" s="54">
        <v>46051</v>
      </c>
      <c r="BK522" s="54" t="s">
        <v>99</v>
      </c>
      <c r="BL522" s="54">
        <v>46050</v>
      </c>
      <c r="BM522" s="44">
        <v>46083</v>
      </c>
      <c r="BN522" s="44">
        <v>46204</v>
      </c>
      <c r="BO522" s="55" t="s">
        <v>100</v>
      </c>
      <c r="BP522" s="56" t="s">
        <v>158</v>
      </c>
      <c r="BQ522" s="57" t="s">
        <v>155</v>
      </c>
      <c r="BR522" s="56">
        <v>1</v>
      </c>
    </row>
    <row r="523" spans="1:70" ht="51" customHeight="1" x14ac:dyDescent="0.2">
      <c r="A523">
        <v>519</v>
      </c>
      <c r="B523" s="49" t="s">
        <v>2852</v>
      </c>
      <c r="C523" s="40" t="s">
        <v>2838</v>
      </c>
      <c r="D523" s="44">
        <v>46048</v>
      </c>
      <c r="E523" s="59" t="s">
        <v>2839</v>
      </c>
      <c r="F523" s="40" t="s">
        <v>82</v>
      </c>
      <c r="G523" s="40" t="s">
        <v>83</v>
      </c>
      <c r="H523" s="49" t="s">
        <v>2853</v>
      </c>
      <c r="I523" s="40" t="s">
        <v>2841</v>
      </c>
      <c r="J523" s="40">
        <v>152928</v>
      </c>
      <c r="K523" s="40">
        <v>70540</v>
      </c>
      <c r="L523" s="40" t="s">
        <v>2854</v>
      </c>
      <c r="M523" s="40" t="s">
        <v>87</v>
      </c>
      <c r="N523" s="43">
        <v>19444653</v>
      </c>
      <c r="O523" s="40">
        <v>4</v>
      </c>
      <c r="P523" s="40"/>
      <c r="Q523" s="40"/>
      <c r="R523" s="40"/>
      <c r="S523" s="40"/>
      <c r="T523" s="40"/>
      <c r="U523" s="40"/>
      <c r="V523" s="40"/>
      <c r="W523" s="40"/>
      <c r="X523" s="40" t="s">
        <v>1086</v>
      </c>
      <c r="Y523" s="44">
        <v>46051</v>
      </c>
      <c r="Z523" s="44">
        <v>46071</v>
      </c>
      <c r="AA523" s="44">
        <v>46190</v>
      </c>
      <c r="AB523" s="40">
        <v>120</v>
      </c>
      <c r="AC523" s="45">
        <f t="shared" si="40"/>
        <v>4</v>
      </c>
      <c r="AD523" s="46">
        <v>24400000</v>
      </c>
      <c r="AE523" s="47">
        <f t="shared" si="41"/>
        <v>6100000</v>
      </c>
      <c r="AF523" s="48" t="s">
        <v>89</v>
      </c>
      <c r="AG523" s="49">
        <v>1038</v>
      </c>
      <c r="AH523" s="44">
        <v>46045</v>
      </c>
      <c r="AI523" s="49">
        <v>1142</v>
      </c>
      <c r="AJ523" s="44">
        <v>46062</v>
      </c>
      <c r="AK523" s="49" t="s">
        <v>90</v>
      </c>
      <c r="AL523" s="49" t="str">
        <f>IFERROR((VLOOKUP($AK523,[2]T_Datos!$B$3:$D$35,2,FALSE)),"Por favor diligenciar")</f>
        <v>Gestión pública local y gobierno confiable en Rafael Uribe Uribe </v>
      </c>
      <c r="AM523" s="49" t="str">
        <f>IFERROR((VLOOKUP($AK523,[2]T_Datos!$B$3:$D$35,3,FALSE)),"Por favor diligenciar")</f>
        <v>O230117459920242775 </v>
      </c>
      <c r="AN523" s="49"/>
      <c r="AO523" s="49"/>
      <c r="AP523" s="44"/>
      <c r="AQ523" s="49"/>
      <c r="AR523" s="44"/>
      <c r="AS523" s="49"/>
      <c r="AT523" s="50"/>
      <c r="AU523" s="49"/>
      <c r="AV523" s="44"/>
      <c r="AW523" s="49"/>
      <c r="AX523" s="45">
        <f t="shared" si="42"/>
        <v>4</v>
      </c>
      <c r="AY523" s="45">
        <f t="shared" si="43"/>
        <v>120</v>
      </c>
      <c r="AZ523" s="51">
        <f t="shared" si="44"/>
        <v>24400000</v>
      </c>
      <c r="BA523" s="40" t="s">
        <v>91</v>
      </c>
      <c r="BB523" s="52" t="s">
        <v>993</v>
      </c>
      <c r="BC523" s="49" t="s">
        <v>994</v>
      </c>
      <c r="BD523" s="49" t="s">
        <v>2855</v>
      </c>
      <c r="BE523" s="49" t="s">
        <v>95</v>
      </c>
      <c r="BF523" s="40" t="s">
        <v>392</v>
      </c>
      <c r="BG523" s="49"/>
      <c r="BH523" s="49"/>
      <c r="BI523" s="53" t="s">
        <v>2843</v>
      </c>
      <c r="BJ523" s="54">
        <v>46055</v>
      </c>
      <c r="BK523" s="54" t="s">
        <v>99</v>
      </c>
      <c r="BL523" s="54">
        <v>46052</v>
      </c>
      <c r="BM523" s="44">
        <v>46071</v>
      </c>
      <c r="BN523" s="44">
        <v>46190</v>
      </c>
      <c r="BO523" s="55" t="s">
        <v>100</v>
      </c>
      <c r="BP523" s="56" t="s">
        <v>158</v>
      </c>
      <c r="BQ523" s="57" t="s">
        <v>155</v>
      </c>
      <c r="BR523" s="56">
        <v>1</v>
      </c>
    </row>
    <row r="524" spans="1:70" ht="51" customHeight="1" x14ac:dyDescent="0.2">
      <c r="A524" s="107">
        <v>520</v>
      </c>
      <c r="B524" s="49" t="s">
        <v>2856</v>
      </c>
      <c r="C524" s="40" t="s">
        <v>2838</v>
      </c>
      <c r="D524" s="44">
        <v>46048</v>
      </c>
      <c r="E524" s="59" t="s">
        <v>2839</v>
      </c>
      <c r="F524" s="40" t="s">
        <v>82</v>
      </c>
      <c r="G524" s="40" t="s">
        <v>83</v>
      </c>
      <c r="H524" s="49" t="s">
        <v>2857</v>
      </c>
      <c r="I524" s="40" t="s">
        <v>2841</v>
      </c>
      <c r="J524" s="40">
        <v>152928</v>
      </c>
      <c r="K524" s="40">
        <v>70540</v>
      </c>
      <c r="L524" s="40" t="s">
        <v>2858</v>
      </c>
      <c r="M524" s="40" t="s">
        <v>87</v>
      </c>
      <c r="N524" s="43">
        <v>41955413</v>
      </c>
      <c r="O524" s="40">
        <v>6</v>
      </c>
      <c r="P524" s="40"/>
      <c r="Q524" s="40"/>
      <c r="R524" s="40"/>
      <c r="S524" s="40"/>
      <c r="T524" s="40"/>
      <c r="U524" s="40"/>
      <c r="V524" s="40"/>
      <c r="W524" s="40"/>
      <c r="X524" s="40" t="s">
        <v>1086</v>
      </c>
      <c r="Y524" s="44">
        <v>46051</v>
      </c>
      <c r="Z524" s="44">
        <v>46069</v>
      </c>
      <c r="AA524" s="44">
        <v>46249</v>
      </c>
      <c r="AB524" s="40">
        <v>120</v>
      </c>
      <c r="AC524" s="45">
        <f t="shared" si="40"/>
        <v>4</v>
      </c>
      <c r="AD524" s="46">
        <v>24400000</v>
      </c>
      <c r="AE524" s="47">
        <f t="shared" si="41"/>
        <v>6100000</v>
      </c>
      <c r="AF524" s="48" t="s">
        <v>89</v>
      </c>
      <c r="AG524" s="49">
        <v>1038</v>
      </c>
      <c r="AH524" s="44">
        <v>46045</v>
      </c>
      <c r="AI524" s="49">
        <v>1129</v>
      </c>
      <c r="AJ524" s="44">
        <v>46059</v>
      </c>
      <c r="AK524" s="49" t="s">
        <v>90</v>
      </c>
      <c r="AL524" s="49" t="str">
        <f>IFERROR((VLOOKUP($AK524,[2]T_Datos!$B$3:$D$35,2,FALSE)),"Por favor diligenciar")</f>
        <v>Gestión pública local y gobierno confiable en Rafael Uribe Uribe </v>
      </c>
      <c r="AM524" s="49" t="str">
        <f>IFERROR((VLOOKUP($AK524,[2]T_Datos!$B$3:$D$35,3,FALSE)),"Por favor diligenciar")</f>
        <v>O230117459920242775 </v>
      </c>
      <c r="AN524" s="49"/>
      <c r="AO524" s="49">
        <v>1</v>
      </c>
      <c r="AP524" s="44">
        <v>46185</v>
      </c>
      <c r="AQ524" s="49">
        <v>1066</v>
      </c>
      <c r="AR524" s="44">
        <v>46185</v>
      </c>
      <c r="AS524" s="49"/>
      <c r="AT524" s="50">
        <v>12200000</v>
      </c>
      <c r="AU524" s="49">
        <v>1</v>
      </c>
      <c r="AV524" s="44">
        <v>46185</v>
      </c>
      <c r="AW524" s="49">
        <v>60</v>
      </c>
      <c r="AX524" s="45">
        <f t="shared" si="42"/>
        <v>6</v>
      </c>
      <c r="AY524" s="45">
        <f t="shared" si="43"/>
        <v>180</v>
      </c>
      <c r="AZ524" s="51">
        <f t="shared" si="44"/>
        <v>36600000</v>
      </c>
      <c r="BA524" s="40" t="s">
        <v>91</v>
      </c>
      <c r="BB524" s="52" t="s">
        <v>993</v>
      </c>
      <c r="BC524" s="49" t="s">
        <v>994</v>
      </c>
      <c r="BD524" s="49" t="s">
        <v>94</v>
      </c>
      <c r="BE524" s="49" t="s">
        <v>95</v>
      </c>
      <c r="BF524" s="40" t="s">
        <v>203</v>
      </c>
      <c r="BG524" s="49"/>
      <c r="BH524" s="49"/>
      <c r="BI524" s="53" t="s">
        <v>2843</v>
      </c>
      <c r="BJ524" s="54">
        <v>46057</v>
      </c>
      <c r="BK524" s="54" t="s">
        <v>99</v>
      </c>
      <c r="BL524" s="54">
        <v>46052</v>
      </c>
      <c r="BM524" s="44">
        <v>46069</v>
      </c>
      <c r="BN524" s="44">
        <v>46188</v>
      </c>
      <c r="BO524" s="55" t="s">
        <v>100</v>
      </c>
      <c r="BP524" s="56" t="s">
        <v>158</v>
      </c>
      <c r="BQ524" s="57" t="s">
        <v>155</v>
      </c>
      <c r="BR524" s="56">
        <v>1</v>
      </c>
    </row>
    <row r="525" spans="1:70" ht="51" customHeight="1" x14ac:dyDescent="0.2">
      <c r="A525">
        <v>521</v>
      </c>
      <c r="B525" s="40" t="s">
        <v>2859</v>
      </c>
      <c r="C525" s="40" t="s">
        <v>1523</v>
      </c>
      <c r="D525" s="41">
        <v>46040</v>
      </c>
      <c r="E525" s="42" t="s">
        <v>1524</v>
      </c>
      <c r="F525" s="40" t="s">
        <v>82</v>
      </c>
      <c r="G525" s="40" t="s">
        <v>83</v>
      </c>
      <c r="H525" s="40" t="s">
        <v>2860</v>
      </c>
      <c r="I525" s="40" t="s">
        <v>1526</v>
      </c>
      <c r="J525" s="40">
        <v>151262</v>
      </c>
      <c r="K525" s="40">
        <v>69040</v>
      </c>
      <c r="L525" s="40" t="s">
        <v>2861</v>
      </c>
      <c r="M525" s="40" t="s">
        <v>87</v>
      </c>
      <c r="N525" s="43">
        <v>79926424</v>
      </c>
      <c r="O525" s="40">
        <v>1</v>
      </c>
      <c r="P525" s="40"/>
      <c r="Q525" s="40"/>
      <c r="R525" s="40"/>
      <c r="S525" s="40"/>
      <c r="T525" s="40"/>
      <c r="U525" s="40"/>
      <c r="V525" s="40"/>
      <c r="W525" s="40"/>
      <c r="X525" s="40" t="s">
        <v>1528</v>
      </c>
      <c r="Y525" s="44">
        <v>46049</v>
      </c>
      <c r="Z525" s="44">
        <v>46062</v>
      </c>
      <c r="AA525" s="44">
        <v>46242</v>
      </c>
      <c r="AB525" s="40">
        <v>180</v>
      </c>
      <c r="AC525" s="45">
        <f t="shared" si="40"/>
        <v>6</v>
      </c>
      <c r="AD525" s="46">
        <v>39000000</v>
      </c>
      <c r="AE525" s="47">
        <f t="shared" si="41"/>
        <v>6500000</v>
      </c>
      <c r="AF525" s="48" t="s">
        <v>89</v>
      </c>
      <c r="AG525" s="49">
        <v>101</v>
      </c>
      <c r="AH525" s="44">
        <v>46028</v>
      </c>
      <c r="AI525" s="49">
        <v>1062</v>
      </c>
      <c r="AJ525" s="44">
        <v>46056</v>
      </c>
      <c r="AK525" s="49" t="s">
        <v>1529</v>
      </c>
      <c r="AL525" s="49" t="str">
        <f>IFERROR((VLOOKUP($AK525,[2]T_Datos!$B$3:$D$35,2,FALSE)),"Por favor diligenciar")</f>
        <v>Rafael Uribe Uribe deportiva, recreativa y con bienestar </v>
      </c>
      <c r="AM525" s="49" t="str">
        <f>IFERROR((VLOOKUP($AK525,[2]T_Datos!$B$3:$D$35,3,FALSE)),"Por favor diligenciar")</f>
        <v>O230117459920242795 </v>
      </c>
      <c r="AN525" s="49"/>
      <c r="AO525" s="49"/>
      <c r="AP525" s="44"/>
      <c r="AQ525" s="49"/>
      <c r="AR525" s="44"/>
      <c r="AS525" s="49"/>
      <c r="AT525" s="50"/>
      <c r="AU525" s="49"/>
      <c r="AV525" s="44"/>
      <c r="AW525" s="49"/>
      <c r="AX525" s="45">
        <f t="shared" si="42"/>
        <v>6</v>
      </c>
      <c r="AY525" s="45">
        <f t="shared" si="43"/>
        <v>180</v>
      </c>
      <c r="AZ525" s="51">
        <f t="shared" si="44"/>
        <v>39000000</v>
      </c>
      <c r="BA525" s="40" t="s">
        <v>91</v>
      </c>
      <c r="BB525" s="52" t="s">
        <v>1530</v>
      </c>
      <c r="BC525" s="49" t="s">
        <v>1531</v>
      </c>
      <c r="BD525" s="49" t="s">
        <v>94</v>
      </c>
      <c r="BE525" s="49" t="s">
        <v>95</v>
      </c>
      <c r="BF525" s="40" t="s">
        <v>1532</v>
      </c>
      <c r="BG525" s="49"/>
      <c r="BH525" s="49"/>
      <c r="BI525" s="53" t="s">
        <v>1533</v>
      </c>
      <c r="BJ525" s="54">
        <v>46055</v>
      </c>
      <c r="BK525" s="54" t="s">
        <v>416</v>
      </c>
      <c r="BL525" s="54">
        <v>46053</v>
      </c>
      <c r="BM525" s="44">
        <v>46062</v>
      </c>
      <c r="BN525" s="44">
        <v>46242</v>
      </c>
      <c r="BO525" s="55" t="s">
        <v>100</v>
      </c>
      <c r="BP525" s="56" t="s">
        <v>101</v>
      </c>
      <c r="BQ525" s="57">
        <v>20266820001273</v>
      </c>
      <c r="BR525" s="56">
        <v>5</v>
      </c>
    </row>
    <row r="526" spans="1:70" ht="51" customHeight="1" x14ac:dyDescent="0.2">
      <c r="A526">
        <v>522</v>
      </c>
      <c r="B526" s="40" t="s">
        <v>2862</v>
      </c>
      <c r="C526" s="40" t="s">
        <v>2079</v>
      </c>
      <c r="D526" s="44">
        <v>46042</v>
      </c>
      <c r="E526" s="59" t="s">
        <v>2080</v>
      </c>
      <c r="F526" s="49" t="s">
        <v>82</v>
      </c>
      <c r="G526" s="40" t="s">
        <v>83</v>
      </c>
      <c r="H526" s="40" t="s">
        <v>2863</v>
      </c>
      <c r="I526" s="40" t="s">
        <v>2082</v>
      </c>
      <c r="J526" s="40">
        <v>151799</v>
      </c>
      <c r="K526" s="40">
        <v>70221</v>
      </c>
      <c r="L526" s="40" t="s">
        <v>2864</v>
      </c>
      <c r="M526" s="40" t="s">
        <v>87</v>
      </c>
      <c r="N526" s="43">
        <v>1022361263</v>
      </c>
      <c r="O526" s="40">
        <v>1</v>
      </c>
      <c r="P526" s="40" t="s">
        <v>1839</v>
      </c>
      <c r="Q526" s="40"/>
      <c r="R526" s="40"/>
      <c r="S526" s="40"/>
      <c r="T526" s="40"/>
      <c r="U526" s="40"/>
      <c r="V526" s="40"/>
      <c r="W526" s="40"/>
      <c r="X526" s="40" t="s">
        <v>2084</v>
      </c>
      <c r="Y526" s="44">
        <v>46051</v>
      </c>
      <c r="Z526" s="44">
        <v>46065</v>
      </c>
      <c r="AA526" s="44">
        <v>46376</v>
      </c>
      <c r="AB526" s="40">
        <v>300</v>
      </c>
      <c r="AC526" s="45">
        <f t="shared" si="40"/>
        <v>10</v>
      </c>
      <c r="AD526" s="46">
        <v>21460000</v>
      </c>
      <c r="AE526" s="47">
        <f t="shared" si="41"/>
        <v>2146000</v>
      </c>
      <c r="AF526" s="48" t="s">
        <v>89</v>
      </c>
      <c r="AG526" s="49">
        <v>803</v>
      </c>
      <c r="AH526" s="44">
        <v>46039</v>
      </c>
      <c r="AI526" s="49">
        <v>1118</v>
      </c>
      <c r="AJ526" s="44">
        <v>46058</v>
      </c>
      <c r="AK526" s="49" t="s">
        <v>90</v>
      </c>
      <c r="AL526" s="49" t="str">
        <f>IFERROR((VLOOKUP($AK526,[2]T_Datos!$B$3:$D$35,2,FALSE)),"Por favor diligenciar")</f>
        <v>Gestión pública local y gobierno confiable en Rafael Uribe Uribe </v>
      </c>
      <c r="AM526" s="49" t="str">
        <f>IFERROR((VLOOKUP($AK526,[2]T_Datos!$B$3:$D$35,3,FALSE)),"Por favor diligenciar")</f>
        <v>O230117459920242775 </v>
      </c>
      <c r="AN526" s="49"/>
      <c r="AO526" s="49"/>
      <c r="AP526" s="44"/>
      <c r="AQ526" s="49"/>
      <c r="AR526" s="44"/>
      <c r="AS526" s="49"/>
      <c r="AT526" s="50"/>
      <c r="AU526" s="49"/>
      <c r="AV526" s="44"/>
      <c r="AW526" s="49"/>
      <c r="AX526" s="45">
        <f t="shared" si="42"/>
        <v>10</v>
      </c>
      <c r="AY526" s="45">
        <f t="shared" si="43"/>
        <v>300</v>
      </c>
      <c r="AZ526" s="51">
        <f t="shared" si="44"/>
        <v>21460000</v>
      </c>
      <c r="BA526" s="40" t="s">
        <v>129</v>
      </c>
      <c r="BB526" s="52" t="s">
        <v>1908</v>
      </c>
      <c r="BC526" s="49" t="s">
        <v>2085</v>
      </c>
      <c r="BD526" s="49" t="s">
        <v>94</v>
      </c>
      <c r="BE526" s="49" t="s">
        <v>95</v>
      </c>
      <c r="BF526" s="40" t="s">
        <v>402</v>
      </c>
      <c r="BG526" s="49" t="s">
        <v>2865</v>
      </c>
      <c r="BH526" s="49">
        <v>9</v>
      </c>
      <c r="BI526" s="53" t="s">
        <v>2086</v>
      </c>
      <c r="BJ526" s="54">
        <v>46055</v>
      </c>
      <c r="BK526" s="54" t="s">
        <v>416</v>
      </c>
      <c r="BL526" s="54">
        <v>46052</v>
      </c>
      <c r="BM526" s="44">
        <v>46065</v>
      </c>
      <c r="BN526" s="44">
        <v>46367</v>
      </c>
      <c r="BO526" s="55" t="s">
        <v>362</v>
      </c>
      <c r="BP526" s="56" t="s">
        <v>101</v>
      </c>
      <c r="BQ526" s="57">
        <v>20266820001523</v>
      </c>
      <c r="BR526" s="56">
        <v>5</v>
      </c>
    </row>
    <row r="527" spans="1:70" ht="51" customHeight="1" x14ac:dyDescent="0.2">
      <c r="A527" s="107">
        <v>523</v>
      </c>
      <c r="B527" s="40" t="s">
        <v>2866</v>
      </c>
      <c r="C527" s="40" t="s">
        <v>2867</v>
      </c>
      <c r="D527" s="44">
        <v>46051</v>
      </c>
      <c r="E527" s="59" t="s">
        <v>2868</v>
      </c>
      <c r="F527" s="49" t="s">
        <v>82</v>
      </c>
      <c r="G527" s="40" t="s">
        <v>83</v>
      </c>
      <c r="H527" s="49" t="s">
        <v>2869</v>
      </c>
      <c r="I527" s="40" t="s">
        <v>2870</v>
      </c>
      <c r="J527" s="40">
        <v>147847</v>
      </c>
      <c r="K527" s="40">
        <v>67910</v>
      </c>
      <c r="L527" s="40" t="s">
        <v>2871</v>
      </c>
      <c r="M527" s="40" t="s">
        <v>87</v>
      </c>
      <c r="N527" s="43">
        <v>1022949139</v>
      </c>
      <c r="O527" s="40">
        <v>1</v>
      </c>
      <c r="P527" s="40"/>
      <c r="Q527" s="40"/>
      <c r="R527" s="40"/>
      <c r="S527" s="40"/>
      <c r="T527" s="40"/>
      <c r="U527" s="40"/>
      <c r="V527" s="40"/>
      <c r="W527" s="40"/>
      <c r="X527" s="40" t="s">
        <v>517</v>
      </c>
      <c r="Y527" s="44">
        <v>46051</v>
      </c>
      <c r="Z527" s="44">
        <v>46065</v>
      </c>
      <c r="AA527" s="44">
        <v>46245</v>
      </c>
      <c r="AB527" s="40">
        <v>180</v>
      </c>
      <c r="AC527" s="45">
        <f t="shared" si="40"/>
        <v>6</v>
      </c>
      <c r="AD527" s="46">
        <v>17856000</v>
      </c>
      <c r="AE527" s="47">
        <f t="shared" si="41"/>
        <v>2976000</v>
      </c>
      <c r="AF527" s="48" t="s">
        <v>89</v>
      </c>
      <c r="AG527" s="49">
        <v>67</v>
      </c>
      <c r="AH527" s="44">
        <v>46027</v>
      </c>
      <c r="AI527" s="49">
        <v>1126</v>
      </c>
      <c r="AJ527" s="44">
        <v>46059</v>
      </c>
      <c r="AK527" s="49" t="s">
        <v>90</v>
      </c>
      <c r="AL527" s="49" t="str">
        <f>IFERROR((VLOOKUP($AK527,[2]T_Datos!$B$3:$D$35,2,FALSE)),"Por favor diligenciar")</f>
        <v>Gestión pública local y gobierno confiable en Rafael Uribe Uribe </v>
      </c>
      <c r="AM527" s="49" t="str">
        <f>IFERROR((VLOOKUP($AK527,[2]T_Datos!$B$3:$D$35,3,FALSE)),"Por favor diligenciar")</f>
        <v>O230117459920242775 </v>
      </c>
      <c r="AN527" s="49"/>
      <c r="AO527" s="49"/>
      <c r="AP527" s="44"/>
      <c r="AQ527" s="49"/>
      <c r="AR527" s="44"/>
      <c r="AS527" s="49"/>
      <c r="AT527" s="50"/>
      <c r="AU527" s="49"/>
      <c r="AV527" s="44"/>
      <c r="AW527" s="49"/>
      <c r="AX527" s="45">
        <f t="shared" si="42"/>
        <v>6</v>
      </c>
      <c r="AY527" s="45">
        <f t="shared" si="43"/>
        <v>180</v>
      </c>
      <c r="AZ527" s="51">
        <f t="shared" si="44"/>
        <v>17856000</v>
      </c>
      <c r="BA527" s="40" t="s">
        <v>129</v>
      </c>
      <c r="BB527" s="52" t="s">
        <v>508</v>
      </c>
      <c r="BC527" s="49" t="s">
        <v>2872</v>
      </c>
      <c r="BD527" s="49" t="s">
        <v>94</v>
      </c>
      <c r="BE527" s="49" t="s">
        <v>95</v>
      </c>
      <c r="BF527" s="40" t="s">
        <v>203</v>
      </c>
      <c r="BG527" s="49"/>
      <c r="BH527" s="49"/>
      <c r="BI527" s="53" t="s">
        <v>2873</v>
      </c>
      <c r="BJ527" s="54">
        <v>46057</v>
      </c>
      <c r="BK527" s="54" t="s">
        <v>99</v>
      </c>
      <c r="BL527" s="54">
        <v>46052</v>
      </c>
      <c r="BM527" s="44">
        <v>46065</v>
      </c>
      <c r="BN527" s="44">
        <v>46245</v>
      </c>
      <c r="BO527" s="55" t="s">
        <v>362</v>
      </c>
      <c r="BP527" s="56" t="s">
        <v>101</v>
      </c>
      <c r="BQ527" s="57">
        <v>20266820001153</v>
      </c>
      <c r="BR527" s="56">
        <v>1</v>
      </c>
    </row>
    <row r="528" spans="1:70" ht="51" customHeight="1" x14ac:dyDescent="0.2">
      <c r="A528">
        <v>524</v>
      </c>
      <c r="B528" s="40" t="s">
        <v>2874</v>
      </c>
      <c r="C528" s="40" t="s">
        <v>2079</v>
      </c>
      <c r="D528" s="44">
        <v>46042</v>
      </c>
      <c r="E528" s="59" t="s">
        <v>2080</v>
      </c>
      <c r="F528" s="49" t="s">
        <v>82</v>
      </c>
      <c r="G528" s="40" t="s">
        <v>83</v>
      </c>
      <c r="H528" s="49" t="s">
        <v>2875</v>
      </c>
      <c r="I528" s="40" t="s">
        <v>2082</v>
      </c>
      <c r="J528" s="40">
        <v>151799</v>
      </c>
      <c r="K528" s="40">
        <v>70221</v>
      </c>
      <c r="L528" s="40" t="s">
        <v>2876</v>
      </c>
      <c r="M528" s="40" t="s">
        <v>87</v>
      </c>
      <c r="N528" s="43">
        <v>80470075</v>
      </c>
      <c r="O528" s="40">
        <v>9</v>
      </c>
      <c r="P528" s="40"/>
      <c r="Q528" s="40"/>
      <c r="R528" s="40"/>
      <c r="S528" s="40"/>
      <c r="T528" s="40"/>
      <c r="U528" s="40"/>
      <c r="V528" s="40"/>
      <c r="W528" s="40"/>
      <c r="X528" s="40" t="s">
        <v>2084</v>
      </c>
      <c r="Y528" s="44">
        <v>46052</v>
      </c>
      <c r="Z528" s="44">
        <v>46065</v>
      </c>
      <c r="AA528" s="44">
        <v>46395</v>
      </c>
      <c r="AB528" s="40">
        <v>300</v>
      </c>
      <c r="AC528" s="45">
        <f t="shared" si="40"/>
        <v>10</v>
      </c>
      <c r="AD528" s="46">
        <v>21460000</v>
      </c>
      <c r="AE528" s="47">
        <f t="shared" si="41"/>
        <v>2146000</v>
      </c>
      <c r="AF528" s="48" t="s">
        <v>89</v>
      </c>
      <c r="AG528" s="49">
        <v>803</v>
      </c>
      <c r="AH528" s="44">
        <v>46039</v>
      </c>
      <c r="AI528" s="49">
        <v>1117</v>
      </c>
      <c r="AJ528" s="44">
        <v>46058</v>
      </c>
      <c r="AK528" s="49" t="s">
        <v>90</v>
      </c>
      <c r="AL528" s="49" t="str">
        <f>IFERROR((VLOOKUP($AK528,[2]T_Datos!$B$3:$D$35,2,FALSE)),"Por favor diligenciar")</f>
        <v>Gestión pública local y gobierno confiable en Rafael Uribe Uribe </v>
      </c>
      <c r="AM528" s="49" t="str">
        <f>IFERROR((VLOOKUP($AK528,[2]T_Datos!$B$3:$D$35,3,FALSE)),"Por favor diligenciar")</f>
        <v>O230117459920242775 </v>
      </c>
      <c r="AN528" s="49"/>
      <c r="AO528" s="49"/>
      <c r="AP528" s="44"/>
      <c r="AQ528" s="49"/>
      <c r="AR528" s="44"/>
      <c r="AS528" s="49"/>
      <c r="AT528" s="50"/>
      <c r="AU528" s="49"/>
      <c r="AV528" s="44"/>
      <c r="AW528" s="49"/>
      <c r="AX528" s="45">
        <f t="shared" si="42"/>
        <v>10</v>
      </c>
      <c r="AY528" s="45">
        <f t="shared" si="43"/>
        <v>300</v>
      </c>
      <c r="AZ528" s="51">
        <f t="shared" si="44"/>
        <v>21460000</v>
      </c>
      <c r="BA528" s="40" t="s">
        <v>129</v>
      </c>
      <c r="BB528" s="52" t="s">
        <v>1908</v>
      </c>
      <c r="BC528" s="49" t="s">
        <v>2085</v>
      </c>
      <c r="BD528" s="49" t="s">
        <v>94</v>
      </c>
      <c r="BE528" s="49" t="s">
        <v>95</v>
      </c>
      <c r="BF528" s="40" t="s">
        <v>402</v>
      </c>
      <c r="BG528" s="49" t="s">
        <v>2877</v>
      </c>
      <c r="BH528" s="49">
        <v>29</v>
      </c>
      <c r="BI528" s="53" t="s">
        <v>2086</v>
      </c>
      <c r="BJ528" s="54">
        <v>46055</v>
      </c>
      <c r="BK528" s="54" t="s">
        <v>416</v>
      </c>
      <c r="BL528" s="54">
        <v>46052</v>
      </c>
      <c r="BM528" s="44">
        <v>46065</v>
      </c>
      <c r="BN528" s="44">
        <v>46367</v>
      </c>
      <c r="BO528" s="55" t="s">
        <v>362</v>
      </c>
      <c r="BP528" s="56" t="s">
        <v>101</v>
      </c>
      <c r="BQ528" s="57">
        <v>20266820001523</v>
      </c>
      <c r="BR528" s="56">
        <v>5</v>
      </c>
    </row>
    <row r="529" spans="1:70" ht="51" customHeight="1" x14ac:dyDescent="0.2">
      <c r="A529">
        <v>525</v>
      </c>
      <c r="B529" s="100" t="s">
        <v>2878</v>
      </c>
      <c r="C529" s="40" t="s">
        <v>2879</v>
      </c>
      <c r="D529" s="44">
        <v>46052</v>
      </c>
      <c r="E529" s="59" t="s">
        <v>2880</v>
      </c>
      <c r="F529" s="49" t="s">
        <v>82</v>
      </c>
      <c r="G529" s="40" t="s">
        <v>2881</v>
      </c>
      <c r="H529" s="40" t="s">
        <v>2882</v>
      </c>
      <c r="I529" s="40" t="s">
        <v>2883</v>
      </c>
      <c r="J529" s="40">
        <v>153562</v>
      </c>
      <c r="K529" s="40" t="s">
        <v>97</v>
      </c>
      <c r="L529" s="40" t="s">
        <v>2884</v>
      </c>
      <c r="M529" s="40" t="s">
        <v>2885</v>
      </c>
      <c r="N529" s="43">
        <v>860005289</v>
      </c>
      <c r="O529" s="40">
        <v>4</v>
      </c>
      <c r="P529" s="40"/>
      <c r="Q529" s="40"/>
      <c r="R529" s="40"/>
      <c r="S529" s="40"/>
      <c r="T529" s="40"/>
      <c r="U529" s="40"/>
      <c r="V529" s="40"/>
      <c r="W529" s="40"/>
      <c r="X529" s="40" t="s">
        <v>2886</v>
      </c>
      <c r="Y529" s="44">
        <v>46052</v>
      </c>
      <c r="Z529" s="44">
        <v>46083</v>
      </c>
      <c r="AA529" s="44">
        <v>46447</v>
      </c>
      <c r="AB529" s="40">
        <v>360</v>
      </c>
      <c r="AC529" s="45">
        <f t="shared" si="40"/>
        <v>12</v>
      </c>
      <c r="AD529" s="46">
        <v>12000000</v>
      </c>
      <c r="AE529" s="47">
        <f t="shared" si="41"/>
        <v>1000000</v>
      </c>
      <c r="AF529" s="48" t="s">
        <v>2887</v>
      </c>
      <c r="AG529" s="49">
        <v>1040</v>
      </c>
      <c r="AH529" s="44">
        <v>46052</v>
      </c>
      <c r="AI529" s="49">
        <v>1417</v>
      </c>
      <c r="AJ529" s="44">
        <v>46071</v>
      </c>
      <c r="AK529" s="49"/>
      <c r="AL529" s="49" t="s">
        <v>2888</v>
      </c>
      <c r="AM529" s="49" t="s">
        <v>2889</v>
      </c>
      <c r="AN529" s="49"/>
      <c r="AO529" s="49"/>
      <c r="AP529" s="44"/>
      <c r="AQ529" s="49"/>
      <c r="AR529" s="44"/>
      <c r="AS529" s="49"/>
      <c r="AT529" s="50"/>
      <c r="AU529" s="49"/>
      <c r="AV529" s="44"/>
      <c r="AW529" s="49"/>
      <c r="AX529" s="45">
        <f t="shared" si="42"/>
        <v>12</v>
      </c>
      <c r="AY529" s="45">
        <f t="shared" si="43"/>
        <v>360</v>
      </c>
      <c r="AZ529" s="51">
        <f t="shared" si="44"/>
        <v>12000000</v>
      </c>
      <c r="BA529" s="40" t="s">
        <v>2890</v>
      </c>
      <c r="BB529" s="49" t="s">
        <v>2891</v>
      </c>
      <c r="BC529" s="49" t="s">
        <v>1346</v>
      </c>
      <c r="BD529" s="49" t="s">
        <v>94</v>
      </c>
      <c r="BE529" s="49" t="s">
        <v>95</v>
      </c>
      <c r="BF529" s="40" t="s">
        <v>2892</v>
      </c>
      <c r="BG529" s="49"/>
      <c r="BH529" s="49"/>
      <c r="BI529" s="53" t="s">
        <v>2893</v>
      </c>
      <c r="BJ529" s="54" t="s">
        <v>97</v>
      </c>
      <c r="BK529" s="54" t="s">
        <v>97</v>
      </c>
      <c r="BL529" s="54">
        <v>46057</v>
      </c>
      <c r="BM529" s="44">
        <v>46083</v>
      </c>
      <c r="BN529" s="44">
        <v>46447</v>
      </c>
      <c r="BO529" s="55" t="s">
        <v>2894</v>
      </c>
      <c r="BP529" s="56" t="s">
        <v>101</v>
      </c>
      <c r="BQ529" s="57">
        <v>20266820003233</v>
      </c>
      <c r="BR529" s="56" t="s">
        <v>97</v>
      </c>
    </row>
    <row r="530" spans="1:70" ht="51" customHeight="1" x14ac:dyDescent="0.2">
      <c r="A530" s="107">
        <v>526</v>
      </c>
      <c r="B530" s="40" t="s">
        <v>2895</v>
      </c>
      <c r="C530" s="40" t="s">
        <v>1902</v>
      </c>
      <c r="D530" s="41">
        <v>46042</v>
      </c>
      <c r="E530" s="42" t="s">
        <v>1903</v>
      </c>
      <c r="F530" s="40" t="s">
        <v>82</v>
      </c>
      <c r="G530" s="40" t="s">
        <v>83</v>
      </c>
      <c r="H530" s="40" t="s">
        <v>2896</v>
      </c>
      <c r="I530" s="40" t="s">
        <v>1905</v>
      </c>
      <c r="J530" s="40">
        <v>145604</v>
      </c>
      <c r="K530" s="40">
        <v>70244</v>
      </c>
      <c r="L530" s="40" t="s">
        <v>2897</v>
      </c>
      <c r="M530" s="40" t="s">
        <v>87</v>
      </c>
      <c r="N530" s="43">
        <v>1022413419</v>
      </c>
      <c r="O530" s="40">
        <v>6</v>
      </c>
      <c r="P530" s="40"/>
      <c r="Q530" s="40"/>
      <c r="R530" s="40"/>
      <c r="S530" s="40"/>
      <c r="T530" s="40"/>
      <c r="U530" s="40"/>
      <c r="V530" s="40"/>
      <c r="W530" s="40"/>
      <c r="X530" s="40" t="s">
        <v>1907</v>
      </c>
      <c r="Y530" s="44">
        <v>46052</v>
      </c>
      <c r="Z530" s="44">
        <v>46065</v>
      </c>
      <c r="AA530" s="44">
        <v>46245</v>
      </c>
      <c r="AB530" s="40">
        <v>180</v>
      </c>
      <c r="AC530" s="45">
        <f t="shared" si="40"/>
        <v>6</v>
      </c>
      <c r="AD530" s="46">
        <v>36600000</v>
      </c>
      <c r="AE530" s="47">
        <f t="shared" si="41"/>
        <v>6100000</v>
      </c>
      <c r="AF530" s="48" t="s">
        <v>89</v>
      </c>
      <c r="AG530" s="49">
        <v>811</v>
      </c>
      <c r="AH530" s="44">
        <v>46039</v>
      </c>
      <c r="AI530" s="49">
        <v>1108</v>
      </c>
      <c r="AJ530" s="44">
        <v>46057</v>
      </c>
      <c r="AK530" s="49" t="s">
        <v>90</v>
      </c>
      <c r="AL530" s="49" t="str">
        <f>IFERROR((VLOOKUP($AK530,[2]T_Datos!$B$3:$D$35,2,FALSE)),"Por favor diligenciar")</f>
        <v>Gestión pública local y gobierno confiable en Rafael Uribe Uribe </v>
      </c>
      <c r="AM530" s="49" t="str">
        <f>IFERROR((VLOOKUP($AK530,[2]T_Datos!$B$3:$D$35,3,FALSE)),"Por favor diligenciar")</f>
        <v>O230117459920242775 </v>
      </c>
      <c r="AN530" s="49"/>
      <c r="AO530" s="49"/>
      <c r="AP530" s="44"/>
      <c r="AQ530" s="49"/>
      <c r="AR530" s="44"/>
      <c r="AS530" s="49"/>
      <c r="AT530" s="50"/>
      <c r="AU530" s="49"/>
      <c r="AV530" s="44"/>
      <c r="AW530" s="49"/>
      <c r="AX530" s="45">
        <f t="shared" si="42"/>
        <v>6</v>
      </c>
      <c r="AY530" s="45">
        <f t="shared" si="43"/>
        <v>180</v>
      </c>
      <c r="AZ530" s="51">
        <f t="shared" si="44"/>
        <v>36600000</v>
      </c>
      <c r="BA530" s="40" t="s">
        <v>91</v>
      </c>
      <c r="BB530" s="52" t="s">
        <v>1908</v>
      </c>
      <c r="BC530" s="49" t="s">
        <v>994</v>
      </c>
      <c r="BD530" s="49" t="s">
        <v>94</v>
      </c>
      <c r="BE530" s="49" t="s">
        <v>95</v>
      </c>
      <c r="BF530" s="40" t="s">
        <v>392</v>
      </c>
      <c r="BG530" s="49"/>
      <c r="BH530" s="49"/>
      <c r="BI530" s="53" t="s">
        <v>1909</v>
      </c>
      <c r="BJ530" s="54">
        <v>46055</v>
      </c>
      <c r="BK530" s="54" t="s">
        <v>500</v>
      </c>
      <c r="BL530" s="54">
        <v>46055</v>
      </c>
      <c r="BM530" s="44">
        <v>46065</v>
      </c>
      <c r="BN530" s="44">
        <v>46245</v>
      </c>
      <c r="BO530" s="55" t="s">
        <v>100</v>
      </c>
      <c r="BP530" s="56" t="s">
        <v>101</v>
      </c>
      <c r="BQ530" s="57">
        <v>20266820001523</v>
      </c>
      <c r="BR530" s="56">
        <v>4</v>
      </c>
    </row>
    <row r="531" spans="1:70" ht="51" customHeight="1" x14ac:dyDescent="0.2">
      <c r="A531">
        <v>527</v>
      </c>
      <c r="B531" s="40" t="s">
        <v>2898</v>
      </c>
      <c r="C531" s="40" t="s">
        <v>1057</v>
      </c>
      <c r="D531" s="41">
        <v>46039</v>
      </c>
      <c r="E531" s="42" t="s">
        <v>1058</v>
      </c>
      <c r="F531" s="40" t="s">
        <v>82</v>
      </c>
      <c r="G531" s="40" t="s">
        <v>83</v>
      </c>
      <c r="H531" s="40" t="s">
        <v>2899</v>
      </c>
      <c r="I531" s="40" t="s">
        <v>1060</v>
      </c>
      <c r="J531" s="40">
        <v>148377</v>
      </c>
      <c r="K531" s="40">
        <v>68344</v>
      </c>
      <c r="L531" s="40" t="s">
        <v>2900</v>
      </c>
      <c r="M531" s="40" t="s">
        <v>87</v>
      </c>
      <c r="N531" s="43">
        <v>52124747</v>
      </c>
      <c r="O531" s="40">
        <v>5</v>
      </c>
      <c r="P531" s="40"/>
      <c r="Q531" s="40"/>
      <c r="R531" s="40"/>
      <c r="S531" s="40"/>
      <c r="T531" s="40" t="s">
        <v>2901</v>
      </c>
      <c r="U531" s="40" t="s">
        <v>87</v>
      </c>
      <c r="V531" s="60">
        <v>1025320566</v>
      </c>
      <c r="W531" s="41">
        <v>46168</v>
      </c>
      <c r="X531" s="40" t="s">
        <v>1040</v>
      </c>
      <c r="Y531" s="44">
        <v>46052</v>
      </c>
      <c r="Z531" s="44">
        <v>46076</v>
      </c>
      <c r="AA531" s="44">
        <v>46256</v>
      </c>
      <c r="AB531" s="40">
        <v>180</v>
      </c>
      <c r="AC531" s="45">
        <f t="shared" si="40"/>
        <v>6</v>
      </c>
      <c r="AD531" s="46">
        <v>12876000</v>
      </c>
      <c r="AE531" s="47">
        <f t="shared" si="41"/>
        <v>2146000</v>
      </c>
      <c r="AF531" s="48" t="s">
        <v>89</v>
      </c>
      <c r="AG531" s="49">
        <v>134</v>
      </c>
      <c r="AH531" s="44">
        <v>46029</v>
      </c>
      <c r="AI531" s="49">
        <v>1128</v>
      </c>
      <c r="AJ531" s="44">
        <v>46063</v>
      </c>
      <c r="AK531" s="49" t="s">
        <v>90</v>
      </c>
      <c r="AL531" s="49" t="str">
        <f>IFERROR((VLOOKUP($AK531,[2]T_Datos!$B$3:$D$35,2,FALSE)),"Por favor diligenciar")</f>
        <v>Gestión pública local y gobierno confiable en Rafael Uribe Uribe </v>
      </c>
      <c r="AM531" s="49" t="str">
        <f>IFERROR((VLOOKUP($AK531,[2]T_Datos!$B$3:$D$35,3,FALSE)),"Por favor diligenciar")</f>
        <v>O230117459920242775 </v>
      </c>
      <c r="AN531" s="49"/>
      <c r="AO531" s="49"/>
      <c r="AP531" s="44"/>
      <c r="AQ531" s="49"/>
      <c r="AR531" s="44"/>
      <c r="AS531" s="49"/>
      <c r="AT531" s="50"/>
      <c r="AU531" s="49"/>
      <c r="AV531" s="44"/>
      <c r="AW531" s="49"/>
      <c r="AX531" s="45">
        <f t="shared" si="42"/>
        <v>6</v>
      </c>
      <c r="AY531" s="45">
        <f t="shared" si="43"/>
        <v>180</v>
      </c>
      <c r="AZ531" s="51">
        <f t="shared" si="44"/>
        <v>12876000</v>
      </c>
      <c r="BA531" s="40" t="s">
        <v>129</v>
      </c>
      <c r="BB531" s="52" t="s">
        <v>788</v>
      </c>
      <c r="BC531" s="49" t="s">
        <v>789</v>
      </c>
      <c r="BD531" s="49" t="s">
        <v>94</v>
      </c>
      <c r="BE531" s="49" t="s">
        <v>95</v>
      </c>
      <c r="BF531" s="40" t="s">
        <v>537</v>
      </c>
      <c r="BG531" s="49"/>
      <c r="BH531" s="49"/>
      <c r="BI531" s="53" t="s">
        <v>1062</v>
      </c>
      <c r="BJ531" s="54">
        <v>46169</v>
      </c>
      <c r="BK531" s="54" t="s">
        <v>99</v>
      </c>
      <c r="BL531" s="54">
        <v>46055</v>
      </c>
      <c r="BM531" s="44">
        <v>46076</v>
      </c>
      <c r="BN531" s="44">
        <v>46256</v>
      </c>
      <c r="BO531" s="55" t="s">
        <v>362</v>
      </c>
      <c r="BP531" s="56" t="s">
        <v>101</v>
      </c>
      <c r="BQ531" s="57">
        <v>20266820001583</v>
      </c>
      <c r="BR531" s="56">
        <v>1</v>
      </c>
    </row>
    <row r="532" spans="1:70" ht="51" customHeight="1" x14ac:dyDescent="0.2">
      <c r="A532">
        <v>528</v>
      </c>
      <c r="B532" s="40" t="s">
        <v>2902</v>
      </c>
      <c r="C532" s="97">
        <v>162804</v>
      </c>
      <c r="D532" s="44">
        <v>46110</v>
      </c>
      <c r="E532" s="59" t="s">
        <v>2903</v>
      </c>
      <c r="F532" s="40" t="s">
        <v>2904</v>
      </c>
      <c r="G532" s="40" t="s">
        <v>2905</v>
      </c>
      <c r="H532" s="40">
        <v>162804</v>
      </c>
      <c r="I532" s="40">
        <v>261306</v>
      </c>
      <c r="J532" s="40" t="s">
        <v>97</v>
      </c>
      <c r="K532" s="40" t="s">
        <v>97</v>
      </c>
      <c r="L532" s="40" t="s">
        <v>2906</v>
      </c>
      <c r="M532" s="40" t="s">
        <v>2885</v>
      </c>
      <c r="N532" s="43">
        <v>901901756</v>
      </c>
      <c r="O532" s="40">
        <v>4</v>
      </c>
      <c r="P532" s="40" t="s">
        <v>2907</v>
      </c>
      <c r="Q532" s="40" t="s">
        <v>2885</v>
      </c>
      <c r="R532" s="40" t="s">
        <v>2908</v>
      </c>
      <c r="S532" s="40" t="s">
        <v>2909</v>
      </c>
      <c r="T532" s="40"/>
      <c r="U532" s="40"/>
      <c r="V532" s="40"/>
      <c r="W532" s="40"/>
      <c r="X532" s="40" t="s">
        <v>2910</v>
      </c>
      <c r="Y532" s="44">
        <v>46108</v>
      </c>
      <c r="Z532" s="92">
        <v>46118</v>
      </c>
      <c r="AA532" s="41">
        <v>46451</v>
      </c>
      <c r="AB532" s="40">
        <v>330</v>
      </c>
      <c r="AC532" s="45">
        <f t="shared" si="40"/>
        <v>11</v>
      </c>
      <c r="AD532" s="46">
        <v>324327268</v>
      </c>
      <c r="AE532" s="47">
        <f t="shared" si="41"/>
        <v>29484297.09090909</v>
      </c>
      <c r="AF532" s="48" t="s">
        <v>2887</v>
      </c>
      <c r="AG532" s="49">
        <v>1050</v>
      </c>
      <c r="AH532" s="44"/>
      <c r="AI532" s="49">
        <v>431</v>
      </c>
      <c r="AJ532" s="44">
        <v>46110</v>
      </c>
      <c r="AK532" s="49"/>
      <c r="AL532" s="49" t="str">
        <f>IFERROR((VLOOKUP($AK532,[2]T_Datos!$B$3:$D$35,2,FALSE)),"Por favor diligenciar")</f>
        <v>Por favor diligenciar</v>
      </c>
      <c r="AM532" s="49" t="str">
        <f>IFERROR((VLOOKUP($AK532,[2]T_Datos!$B$3:$D$35,3,FALSE)),"Por favor diligenciar")</f>
        <v>Por favor diligenciar</v>
      </c>
      <c r="AN532" s="49"/>
      <c r="AO532" s="49"/>
      <c r="AP532" s="44"/>
      <c r="AQ532" s="49"/>
      <c r="AR532" s="44"/>
      <c r="AS532" s="49"/>
      <c r="AT532" s="50"/>
      <c r="AU532" s="49"/>
      <c r="AV532" s="44"/>
      <c r="AW532" s="49"/>
      <c r="AX532" s="45">
        <f t="shared" si="42"/>
        <v>11</v>
      </c>
      <c r="AY532" s="45">
        <f t="shared" si="43"/>
        <v>330</v>
      </c>
      <c r="AZ532" s="51">
        <f t="shared" si="44"/>
        <v>324327268</v>
      </c>
      <c r="BA532" s="40" t="s">
        <v>2911</v>
      </c>
      <c r="BB532" s="49" t="s">
        <v>2912</v>
      </c>
      <c r="BC532" s="49" t="s">
        <v>449</v>
      </c>
      <c r="BD532" s="49" t="s">
        <v>94</v>
      </c>
      <c r="BE532" s="49" t="s">
        <v>2913</v>
      </c>
      <c r="BF532" s="40"/>
      <c r="BG532" s="49"/>
      <c r="BH532" s="49"/>
      <c r="BI532" s="53"/>
      <c r="BJ532" s="54" t="s">
        <v>97</v>
      </c>
      <c r="BK532" s="54" t="s">
        <v>97</v>
      </c>
      <c r="BL532" s="54"/>
      <c r="BM532" s="92">
        <v>46118</v>
      </c>
      <c r="BN532" s="41">
        <v>46451</v>
      </c>
      <c r="BO532" s="55" t="s">
        <v>2894</v>
      </c>
      <c r="BP532" s="56" t="s">
        <v>101</v>
      </c>
      <c r="BQ532" s="57">
        <v>20266820005013</v>
      </c>
      <c r="BR532" s="56" t="s">
        <v>97</v>
      </c>
    </row>
    <row r="533" spans="1:70" ht="51" customHeight="1" x14ac:dyDescent="0.2">
      <c r="A533" s="107">
        <v>529</v>
      </c>
      <c r="B533" s="100" t="s">
        <v>2914</v>
      </c>
      <c r="C533" s="40" t="s">
        <v>2915</v>
      </c>
      <c r="D533" s="44">
        <v>46108</v>
      </c>
      <c r="E533" s="59" t="s">
        <v>2916</v>
      </c>
      <c r="F533" s="40" t="s">
        <v>2917</v>
      </c>
      <c r="G533" s="40" t="s">
        <v>2881</v>
      </c>
      <c r="H533" s="40" t="s">
        <v>2918</v>
      </c>
      <c r="I533" s="40" t="s">
        <v>2919</v>
      </c>
      <c r="J533" s="40" t="s">
        <v>97</v>
      </c>
      <c r="K533" s="40" t="s">
        <v>97</v>
      </c>
      <c r="L533" s="100" t="s">
        <v>2920</v>
      </c>
      <c r="M533" s="40" t="s">
        <v>2885</v>
      </c>
      <c r="N533" s="43">
        <v>900565133</v>
      </c>
      <c r="O533" s="40">
        <v>0</v>
      </c>
      <c r="P533" s="40"/>
      <c r="Q533" s="40"/>
      <c r="R533" s="40"/>
      <c r="S533" s="40"/>
      <c r="T533" s="40"/>
      <c r="U533" s="40"/>
      <c r="V533" s="40"/>
      <c r="W533" s="40"/>
      <c r="X533" s="40" t="s">
        <v>2921</v>
      </c>
      <c r="Y533" s="44">
        <v>46122</v>
      </c>
      <c r="Z533" s="44">
        <v>46129</v>
      </c>
      <c r="AA533" s="44">
        <v>46158</v>
      </c>
      <c r="AB533" s="40">
        <v>30</v>
      </c>
      <c r="AC533" s="45">
        <f t="shared" si="40"/>
        <v>1</v>
      </c>
      <c r="AD533" s="46">
        <v>23467700</v>
      </c>
      <c r="AE533" s="47">
        <f t="shared" si="41"/>
        <v>23467700</v>
      </c>
      <c r="AF533" s="48" t="s">
        <v>89</v>
      </c>
      <c r="AG533" s="49">
        <v>1051</v>
      </c>
      <c r="AH533" s="44">
        <v>46108</v>
      </c>
      <c r="AI533" s="49">
        <v>1435</v>
      </c>
      <c r="AJ533" s="44">
        <v>46126</v>
      </c>
      <c r="AK533" s="49" t="s">
        <v>90</v>
      </c>
      <c r="AL533" s="49" t="str">
        <f>IFERROR((VLOOKUP($AK533,[2]T_Datos!$B$3:$D$35,2,FALSE)),"Por favor diligenciar")</f>
        <v>Gestión pública local y gobierno confiable en Rafael Uribe Uribe </v>
      </c>
      <c r="AM533" s="49" t="str">
        <f>IFERROR((VLOOKUP($AK533,[2]T_Datos!$B$3:$D$35,3,FALSE)),"Por favor diligenciar")</f>
        <v>O230117459920242775 </v>
      </c>
      <c r="AN533" s="49"/>
      <c r="AO533" s="49"/>
      <c r="AP533" s="44"/>
      <c r="AQ533" s="49"/>
      <c r="AR533" s="44"/>
      <c r="AS533" s="49"/>
      <c r="AT533" s="50"/>
      <c r="AU533" s="49"/>
      <c r="AV533" s="44"/>
      <c r="AW533" s="49"/>
      <c r="AX533" s="45">
        <f t="shared" si="42"/>
        <v>1</v>
      </c>
      <c r="AY533" s="45">
        <f t="shared" si="43"/>
        <v>30</v>
      </c>
      <c r="AZ533" s="51">
        <f t="shared" si="44"/>
        <v>23467700</v>
      </c>
      <c r="BA533" s="40" t="s">
        <v>2922</v>
      </c>
      <c r="BB533" s="52" t="s">
        <v>1107</v>
      </c>
      <c r="BC533" s="49" t="s">
        <v>302</v>
      </c>
      <c r="BD533" s="49" t="s">
        <v>94</v>
      </c>
      <c r="BE533" s="49" t="s">
        <v>95</v>
      </c>
      <c r="BF533" s="40" t="s">
        <v>402</v>
      </c>
      <c r="BG533" s="49"/>
      <c r="BH533" s="49"/>
      <c r="BI533" s="53" t="s">
        <v>2923</v>
      </c>
      <c r="BJ533" s="54" t="s">
        <v>97</v>
      </c>
      <c r="BK533" s="54" t="s">
        <v>97</v>
      </c>
      <c r="BL533" s="54">
        <v>45395</v>
      </c>
      <c r="BM533" s="44">
        <v>46129</v>
      </c>
      <c r="BN533" s="44">
        <v>46158</v>
      </c>
      <c r="BO533" s="55" t="s">
        <v>2894</v>
      </c>
      <c r="BP533" s="56" t="s">
        <v>101</v>
      </c>
      <c r="BQ533" s="57">
        <v>20266820004213</v>
      </c>
      <c r="BR533" s="56" t="s">
        <v>97</v>
      </c>
    </row>
    <row r="534" spans="1:70" ht="51" customHeight="1" x14ac:dyDescent="0.2">
      <c r="A534">
        <v>530</v>
      </c>
      <c r="B534" s="40" t="s">
        <v>2924</v>
      </c>
      <c r="C534" s="40" t="s">
        <v>2925</v>
      </c>
      <c r="D534" s="44">
        <v>46153</v>
      </c>
      <c r="E534" s="59" t="s">
        <v>2926</v>
      </c>
      <c r="F534" s="40" t="s">
        <v>2927</v>
      </c>
      <c r="G534" s="40" t="s">
        <v>2881</v>
      </c>
      <c r="H534" s="40" t="s">
        <v>2928</v>
      </c>
      <c r="I534" s="40" t="s">
        <v>2929</v>
      </c>
      <c r="J534" s="40"/>
      <c r="K534" s="40" t="s">
        <v>97</v>
      </c>
      <c r="L534" s="40" t="s">
        <v>2930</v>
      </c>
      <c r="M534" s="40" t="s">
        <v>2885</v>
      </c>
      <c r="N534" s="43">
        <v>900508201</v>
      </c>
      <c r="O534" s="40">
        <v>0</v>
      </c>
      <c r="P534" s="40"/>
      <c r="Q534" s="40"/>
      <c r="R534" s="40"/>
      <c r="S534" s="40"/>
      <c r="T534" s="40"/>
      <c r="U534" s="40"/>
      <c r="V534" s="40"/>
      <c r="W534" s="40"/>
      <c r="X534" s="40" t="s">
        <v>2931</v>
      </c>
      <c r="Y534" s="44">
        <v>46167</v>
      </c>
      <c r="Z534" s="44">
        <v>46171</v>
      </c>
      <c r="AA534" s="44">
        <v>46231</v>
      </c>
      <c r="AB534" s="40">
        <v>60</v>
      </c>
      <c r="AC534" s="45">
        <f t="shared" si="40"/>
        <v>2</v>
      </c>
      <c r="AD534" s="46">
        <v>384797762</v>
      </c>
      <c r="AE534" s="47">
        <f t="shared" si="41"/>
        <v>192398881</v>
      </c>
      <c r="AF534" s="48" t="s">
        <v>89</v>
      </c>
      <c r="AG534" s="49">
        <v>1058</v>
      </c>
      <c r="AH534" s="44">
        <v>46141</v>
      </c>
      <c r="AI534" s="49">
        <v>1444</v>
      </c>
      <c r="AJ534" s="44">
        <v>46168</v>
      </c>
      <c r="AK534" s="49" t="s">
        <v>1143</v>
      </c>
      <c r="AL534" s="49" t="str">
        <f>IFERROR((VLOOKUP($AK534,[2]T_Datos!$B$3:$D$35,2,FALSE)),"Por favor diligenciar")</f>
        <v>Fortaleciendo el turismo en Rafael Uribe Uribe </v>
      </c>
      <c r="AM534" s="49" t="str">
        <f>IFERROR((VLOOKUP($AK534,[2]T_Datos!$B$3:$D$35,3,FALSE)),"Por favor diligenciar")</f>
        <v>O230117459920242623 </v>
      </c>
      <c r="AN534" s="49"/>
      <c r="AO534" s="49"/>
      <c r="AP534" s="44"/>
      <c r="AQ534" s="49"/>
      <c r="AR534" s="44"/>
      <c r="AS534" s="49"/>
      <c r="AT534" s="50"/>
      <c r="AU534" s="49"/>
      <c r="AV534" s="44"/>
      <c r="AW534" s="49"/>
      <c r="AX534" s="45">
        <f t="shared" si="42"/>
        <v>2</v>
      </c>
      <c r="AY534" s="45">
        <f t="shared" si="43"/>
        <v>60</v>
      </c>
      <c r="AZ534" s="51">
        <f t="shared" si="44"/>
        <v>384797762</v>
      </c>
      <c r="BA534" s="40" t="s">
        <v>2922</v>
      </c>
      <c r="BB534" s="49" t="s">
        <v>857</v>
      </c>
      <c r="BC534" s="49" t="s">
        <v>302</v>
      </c>
      <c r="BD534" s="49" t="s">
        <v>94</v>
      </c>
      <c r="BE534" s="49" t="s">
        <v>95</v>
      </c>
      <c r="BF534" s="40" t="s">
        <v>317</v>
      </c>
      <c r="BG534" s="49"/>
      <c r="BH534" s="49"/>
      <c r="BI534" s="53"/>
      <c r="BJ534" s="54" t="s">
        <v>97</v>
      </c>
      <c r="BK534" s="54" t="s">
        <v>97</v>
      </c>
      <c r="BL534" s="54">
        <v>46169</v>
      </c>
      <c r="BM534" s="44">
        <v>46171</v>
      </c>
      <c r="BN534" s="44">
        <v>46231</v>
      </c>
      <c r="BO534" s="55" t="s">
        <v>2894</v>
      </c>
      <c r="BP534" s="56" t="s">
        <v>101</v>
      </c>
      <c r="BQ534" s="57">
        <v>20266820005133</v>
      </c>
      <c r="BR534" s="56" t="s">
        <v>97</v>
      </c>
    </row>
    <row r="535" spans="1:70" ht="51" customHeight="1" x14ac:dyDescent="0.2">
      <c r="A535">
        <v>531</v>
      </c>
      <c r="B535" s="40" t="s">
        <v>2932</v>
      </c>
      <c r="C535" s="40" t="s">
        <v>2933</v>
      </c>
      <c r="D535" s="41">
        <v>46175</v>
      </c>
      <c r="E535" s="101" t="s">
        <v>2934</v>
      </c>
      <c r="F535" s="40" t="s">
        <v>2917</v>
      </c>
      <c r="G535" s="40" t="s">
        <v>2881</v>
      </c>
      <c r="H535" s="40" t="s">
        <v>2935</v>
      </c>
      <c r="I535" s="40" t="s">
        <v>2936</v>
      </c>
      <c r="J535" s="40"/>
      <c r="K535" s="40" t="s">
        <v>97</v>
      </c>
      <c r="L535" s="40" t="s">
        <v>2937</v>
      </c>
      <c r="M535" s="40" t="s">
        <v>2885</v>
      </c>
      <c r="N535" s="43">
        <v>800006900</v>
      </c>
      <c r="O535" s="40">
        <v>3</v>
      </c>
      <c r="P535" s="40"/>
      <c r="Q535" s="40"/>
      <c r="R535" s="40"/>
      <c r="S535" s="40"/>
      <c r="T535" s="40"/>
      <c r="U535" s="40"/>
      <c r="V535" s="40"/>
      <c r="W535" s="40"/>
      <c r="X535" s="40" t="s">
        <v>2938</v>
      </c>
      <c r="Y535" s="44">
        <v>46190</v>
      </c>
      <c r="Z535" s="44">
        <v>46195</v>
      </c>
      <c r="AA535" s="44">
        <v>46255</v>
      </c>
      <c r="AB535" s="40">
        <v>60</v>
      </c>
      <c r="AC535" s="45">
        <f t="shared" si="40"/>
        <v>2</v>
      </c>
      <c r="AD535" s="46">
        <v>6141200</v>
      </c>
      <c r="AE535" s="47">
        <f t="shared" si="41"/>
        <v>3070600</v>
      </c>
      <c r="AF535" s="48" t="s">
        <v>89</v>
      </c>
      <c r="AG535" s="49">
        <v>1061</v>
      </c>
      <c r="AH535" s="44">
        <v>46174</v>
      </c>
      <c r="AI535" s="49">
        <v>1454</v>
      </c>
      <c r="AJ535" s="44">
        <v>46192</v>
      </c>
      <c r="AK535" s="49" t="s">
        <v>90</v>
      </c>
      <c r="AL535" s="49" t="str">
        <f>IFERROR((VLOOKUP($AK535,[2]T_Datos!$B$3:$D$35,2,FALSE)),"Por favor diligenciar")</f>
        <v>Gestión pública local y gobierno confiable en Rafael Uribe Uribe </v>
      </c>
      <c r="AM535" s="49" t="str">
        <f>IFERROR((VLOOKUP($AK535,[2]T_Datos!$B$3:$D$35,3,FALSE)),"Por favor diligenciar")</f>
        <v>O230117459920242775 </v>
      </c>
      <c r="AN535" s="49"/>
      <c r="AO535" s="49"/>
      <c r="AP535" s="44"/>
      <c r="AQ535" s="49"/>
      <c r="AR535" s="44"/>
      <c r="AS535" s="49"/>
      <c r="AT535" s="50"/>
      <c r="AU535" s="49"/>
      <c r="AV535" s="44"/>
      <c r="AW535" s="49"/>
      <c r="AX535" s="45">
        <f>ROUND(AY535/30,0)</f>
        <v>2</v>
      </c>
      <c r="AY535" s="45">
        <f t="shared" si="43"/>
        <v>60</v>
      </c>
      <c r="AZ535" s="51">
        <f t="shared" si="44"/>
        <v>6141200</v>
      </c>
      <c r="BA535" s="40" t="s">
        <v>2922</v>
      </c>
      <c r="BB535" s="52"/>
      <c r="BC535" s="52"/>
      <c r="BD535" s="49" t="s">
        <v>94</v>
      </c>
      <c r="BE535" s="49" t="s">
        <v>95</v>
      </c>
      <c r="BF535" s="40" t="s">
        <v>1641</v>
      </c>
      <c r="BG535" s="49"/>
      <c r="BH535" s="49"/>
      <c r="BI535" s="53" t="s">
        <v>2939</v>
      </c>
      <c r="BJ535" s="54" t="s">
        <v>97</v>
      </c>
      <c r="BK535" s="54" t="s">
        <v>97</v>
      </c>
      <c r="BL535" s="54">
        <v>46191</v>
      </c>
      <c r="BM535" s="44">
        <v>46195</v>
      </c>
      <c r="BN535" s="44">
        <v>46255</v>
      </c>
      <c r="BO535" s="55" t="s">
        <v>2894</v>
      </c>
      <c r="BP535" s="102"/>
      <c r="BQ535" s="103"/>
      <c r="BR535" s="56" t="s">
        <v>97</v>
      </c>
    </row>
    <row r="536" spans="1:70" ht="51" customHeight="1" x14ac:dyDescent="0.2">
      <c r="A536" s="107">
        <v>532</v>
      </c>
      <c r="B536" s="40" t="s">
        <v>2940</v>
      </c>
      <c r="C536" s="40">
        <v>264797</v>
      </c>
      <c r="D536" s="41">
        <v>46184</v>
      </c>
      <c r="E536" s="101" t="s">
        <v>2941</v>
      </c>
      <c r="F536" s="40" t="s">
        <v>2904</v>
      </c>
      <c r="G536" s="40" t="s">
        <v>2905</v>
      </c>
      <c r="H536" s="40">
        <v>264797</v>
      </c>
      <c r="I536" s="40"/>
      <c r="J536" s="40">
        <v>155842</v>
      </c>
      <c r="K536" s="40" t="s">
        <v>97</v>
      </c>
      <c r="L536" s="40" t="s">
        <v>2942</v>
      </c>
      <c r="M536" s="40" t="s">
        <v>2885</v>
      </c>
      <c r="N536" s="43">
        <v>860045541</v>
      </c>
      <c r="O536" s="40">
        <v>7</v>
      </c>
      <c r="P536" s="40"/>
      <c r="Q536" s="40"/>
      <c r="R536" s="40"/>
      <c r="S536" s="40"/>
      <c r="T536" s="40"/>
      <c r="U536" s="40"/>
      <c r="V536" s="40"/>
      <c r="W536" s="40"/>
      <c r="X536" s="40" t="s">
        <v>2943</v>
      </c>
      <c r="Y536" s="44">
        <v>46184</v>
      </c>
      <c r="Z536" s="44">
        <v>46191</v>
      </c>
      <c r="AA536" s="44">
        <v>46251</v>
      </c>
      <c r="AB536" s="40">
        <v>60</v>
      </c>
      <c r="AC536" s="45">
        <f t="shared" si="40"/>
        <v>2</v>
      </c>
      <c r="AD536" s="46">
        <v>25154433</v>
      </c>
      <c r="AE536" s="47">
        <f t="shared" si="41"/>
        <v>12577216.5</v>
      </c>
      <c r="AF536" s="48" t="s">
        <v>89</v>
      </c>
      <c r="AG536" s="49">
        <v>1065</v>
      </c>
      <c r="AH536" s="44">
        <v>46182</v>
      </c>
      <c r="AI536" s="49">
        <v>1453</v>
      </c>
      <c r="AJ536" s="44">
        <v>46191</v>
      </c>
      <c r="AK536" s="49" t="s">
        <v>411</v>
      </c>
      <c r="AL536" s="49" t="str">
        <f>IFERROR((VLOOKUP($AK536,[2]T_Datos!$B$3:$D$35,2,FALSE)),"Por favor diligenciar")</f>
        <v>Gestores de convivencia en Rafael Uribe Uribe </v>
      </c>
      <c r="AM536" s="49" t="str">
        <f>IFERROR((VLOOKUP($AK536,[2]T_Datos!$B$3:$D$35,3,FALSE)),"Por favor diligenciar")</f>
        <v>O230117459920242710 </v>
      </c>
      <c r="AN536" s="49"/>
      <c r="AO536" s="49"/>
      <c r="AP536" s="44"/>
      <c r="AQ536" s="49"/>
      <c r="AR536" s="44"/>
      <c r="AS536" s="49"/>
      <c r="AT536" s="50"/>
      <c r="AU536" s="49"/>
      <c r="AV536" s="44"/>
      <c r="AW536" s="49"/>
      <c r="AX536" s="45">
        <f t="shared" ref="AX536" si="45">ROUND(AY536/30,0)</f>
        <v>2</v>
      </c>
      <c r="AY536" s="45">
        <f t="shared" si="43"/>
        <v>60</v>
      </c>
      <c r="AZ536" s="51">
        <f t="shared" si="44"/>
        <v>25154433</v>
      </c>
      <c r="BA536" s="40" t="s">
        <v>2911</v>
      </c>
      <c r="BB536" s="52" t="s">
        <v>1839</v>
      </c>
      <c r="BC536" s="49" t="s">
        <v>1841</v>
      </c>
      <c r="BD536" s="49" t="s">
        <v>94</v>
      </c>
      <c r="BE536" s="49" t="s">
        <v>2913</v>
      </c>
      <c r="BF536" s="40"/>
      <c r="BG536" s="49" t="s">
        <v>2944</v>
      </c>
      <c r="BH536" s="49"/>
      <c r="BI536" s="53"/>
      <c r="BJ536" s="54" t="s">
        <v>97</v>
      </c>
      <c r="BK536" s="54" t="s">
        <v>97</v>
      </c>
      <c r="BL536" s="54" t="s">
        <v>97</v>
      </c>
      <c r="BM536" s="44">
        <v>46191</v>
      </c>
      <c r="BN536" s="44">
        <v>46251</v>
      </c>
      <c r="BO536" s="55" t="s">
        <v>2894</v>
      </c>
      <c r="BP536" s="56" t="s">
        <v>101</v>
      </c>
      <c r="BQ536" s="57">
        <v>20266820006133</v>
      </c>
      <c r="BR536" s="56" t="s">
        <v>97</v>
      </c>
    </row>
    <row r="537" spans="1:70" ht="51" customHeight="1" x14ac:dyDescent="0.2">
      <c r="A537">
        <v>533</v>
      </c>
      <c r="B537" s="40" t="s">
        <v>2945</v>
      </c>
      <c r="C537" s="97">
        <v>264799</v>
      </c>
      <c r="D537" s="41">
        <v>46184</v>
      </c>
      <c r="E537" s="101" t="s">
        <v>2946</v>
      </c>
      <c r="F537" s="40" t="s">
        <v>2904</v>
      </c>
      <c r="G537" s="40" t="s">
        <v>2905</v>
      </c>
      <c r="H537" s="97">
        <v>264799</v>
      </c>
      <c r="I537" s="40"/>
      <c r="J537" s="40">
        <v>155842</v>
      </c>
      <c r="K537" s="40" t="s">
        <v>97</v>
      </c>
      <c r="L537" s="40" t="s">
        <v>2947</v>
      </c>
      <c r="M537" s="40" t="s">
        <v>2885</v>
      </c>
      <c r="N537" s="43">
        <v>860045541</v>
      </c>
      <c r="O537" s="40">
        <v>7</v>
      </c>
      <c r="P537" s="40"/>
      <c r="Q537" s="40"/>
      <c r="R537" s="40"/>
      <c r="S537" s="40"/>
      <c r="T537" s="40"/>
      <c r="U537" s="40"/>
      <c r="V537" s="40"/>
      <c r="W537" s="40"/>
      <c r="X537" s="40" t="s">
        <v>2948</v>
      </c>
      <c r="Y537" s="44">
        <v>46184</v>
      </c>
      <c r="Z537" s="44">
        <v>46191</v>
      </c>
      <c r="AA537" s="44">
        <v>46251</v>
      </c>
      <c r="AB537" s="40">
        <v>60</v>
      </c>
      <c r="AC537" s="45">
        <f t="shared" si="40"/>
        <v>2</v>
      </c>
      <c r="AD537" s="46">
        <v>2697885</v>
      </c>
      <c r="AE537" s="47">
        <f t="shared" si="41"/>
        <v>1348942.5</v>
      </c>
      <c r="AF537" s="48" t="s">
        <v>89</v>
      </c>
      <c r="AG537" s="49">
        <v>1065</v>
      </c>
      <c r="AH537" s="44">
        <v>46182</v>
      </c>
      <c r="AI537" s="49">
        <v>1448</v>
      </c>
      <c r="AJ537" s="44">
        <v>46185</v>
      </c>
      <c r="AK537" s="49" t="s">
        <v>411</v>
      </c>
      <c r="AL537" s="49" t="str">
        <f>IFERROR((VLOOKUP($AK537,[2]T_Datos!$B$3:$D$35,2,FALSE)),"Por favor diligenciar")</f>
        <v>Gestores de convivencia en Rafael Uribe Uribe </v>
      </c>
      <c r="AM537" s="49" t="str">
        <f>IFERROR((VLOOKUP($AK537,[2]T_Datos!$B$3:$D$35,3,FALSE)),"Por favor diligenciar")</f>
        <v>O230117459920242710 </v>
      </c>
      <c r="AN537" s="49"/>
      <c r="AO537" s="49"/>
      <c r="AP537" s="44"/>
      <c r="AQ537" s="49"/>
      <c r="AR537" s="44"/>
      <c r="AS537" s="49"/>
      <c r="AT537" s="50"/>
      <c r="AU537" s="49"/>
      <c r="AV537" s="44"/>
      <c r="AW537" s="49"/>
      <c r="AX537" s="45">
        <f t="shared" si="42"/>
        <v>2</v>
      </c>
      <c r="AY537" s="45">
        <f t="shared" si="43"/>
        <v>60</v>
      </c>
      <c r="AZ537" s="51">
        <f t="shared" si="44"/>
        <v>2697885</v>
      </c>
      <c r="BA537" s="40" t="s">
        <v>2911</v>
      </c>
      <c r="BB537" s="52" t="s">
        <v>1839</v>
      </c>
      <c r="BC537" s="49" t="s">
        <v>1841</v>
      </c>
      <c r="BD537" s="49" t="s">
        <v>94</v>
      </c>
      <c r="BE537" s="49" t="s">
        <v>2913</v>
      </c>
      <c r="BF537" s="40"/>
      <c r="BG537" s="49" t="s">
        <v>2949</v>
      </c>
      <c r="BH537" s="49"/>
      <c r="BI537" s="53"/>
      <c r="BJ537" s="54" t="s">
        <v>97</v>
      </c>
      <c r="BK537" s="54" t="s">
        <v>97</v>
      </c>
      <c r="BL537" s="54" t="s">
        <v>97</v>
      </c>
      <c r="BM537" s="44">
        <v>46191</v>
      </c>
      <c r="BN537" s="44">
        <v>46251</v>
      </c>
      <c r="BO537" s="55" t="s">
        <v>2894</v>
      </c>
      <c r="BP537" s="56" t="s">
        <v>101</v>
      </c>
      <c r="BQ537" s="57">
        <v>20266820006133</v>
      </c>
      <c r="BR537" s="56" t="s">
        <v>97</v>
      </c>
    </row>
    <row r="538" spans="1:70" ht="51" customHeight="1" x14ac:dyDescent="0.2">
      <c r="A538">
        <v>534</v>
      </c>
      <c r="B538" s="40" t="s">
        <v>2950</v>
      </c>
      <c r="C538" s="97">
        <v>264798</v>
      </c>
      <c r="D538" s="41">
        <v>46184</v>
      </c>
      <c r="E538" s="101" t="s">
        <v>2951</v>
      </c>
      <c r="F538" s="40" t="s">
        <v>2904</v>
      </c>
      <c r="G538" s="40" t="s">
        <v>2905</v>
      </c>
      <c r="H538" s="97">
        <v>264798</v>
      </c>
      <c r="I538" s="40"/>
      <c r="J538" s="40">
        <v>155842</v>
      </c>
      <c r="K538" s="40" t="s">
        <v>97</v>
      </c>
      <c r="L538" s="40" t="s">
        <v>2952</v>
      </c>
      <c r="M538" s="40" t="s">
        <v>2885</v>
      </c>
      <c r="N538" s="43">
        <v>900353659</v>
      </c>
      <c r="O538" s="40">
        <v>2</v>
      </c>
      <c r="P538" s="40"/>
      <c r="Q538" s="40"/>
      <c r="R538" s="40"/>
      <c r="S538" s="40"/>
      <c r="T538" s="40"/>
      <c r="U538" s="40"/>
      <c r="V538" s="40"/>
      <c r="W538" s="40"/>
      <c r="X538" s="40" t="s">
        <v>2953</v>
      </c>
      <c r="Y538" s="44">
        <v>46184</v>
      </c>
      <c r="Z538" s="44">
        <v>46191</v>
      </c>
      <c r="AA538" s="44">
        <v>46251</v>
      </c>
      <c r="AB538" s="40">
        <v>60</v>
      </c>
      <c r="AC538" s="45">
        <f t="shared" si="40"/>
        <v>2</v>
      </c>
      <c r="AD538" s="46">
        <v>387299</v>
      </c>
      <c r="AE538" s="47">
        <f t="shared" si="41"/>
        <v>193649.5</v>
      </c>
      <c r="AF538" s="48" t="s">
        <v>89</v>
      </c>
      <c r="AG538" s="49">
        <v>1062</v>
      </c>
      <c r="AH538" s="44">
        <v>46182</v>
      </c>
      <c r="AI538" s="49">
        <v>1447</v>
      </c>
      <c r="AJ538" s="44">
        <v>46185</v>
      </c>
      <c r="AK538" s="49" t="s">
        <v>411</v>
      </c>
      <c r="AL538" s="49" t="str">
        <f>IFERROR((VLOOKUP($AK538,[2]T_Datos!$B$3:$D$35,2,FALSE)),"Por favor diligenciar")</f>
        <v>Gestores de convivencia en Rafael Uribe Uribe </v>
      </c>
      <c r="AM538" s="49" t="str">
        <f>IFERROR((VLOOKUP($AK538,[2]T_Datos!$B$3:$D$35,3,FALSE)),"Por favor diligenciar")</f>
        <v>O230117459920242710 </v>
      </c>
      <c r="AN538" s="49"/>
      <c r="AO538" s="49"/>
      <c r="AP538" s="44"/>
      <c r="AQ538" s="49"/>
      <c r="AR538" s="44"/>
      <c r="AS538" s="49"/>
      <c r="AT538" s="50"/>
      <c r="AU538" s="49"/>
      <c r="AV538" s="44"/>
      <c r="AW538" s="49"/>
      <c r="AX538" s="45">
        <f t="shared" si="42"/>
        <v>2</v>
      </c>
      <c r="AY538" s="45">
        <f t="shared" si="43"/>
        <v>60</v>
      </c>
      <c r="AZ538" s="51">
        <f t="shared" si="44"/>
        <v>387299</v>
      </c>
      <c r="BA538" s="40" t="s">
        <v>2911</v>
      </c>
      <c r="BB538" s="52" t="s">
        <v>1839</v>
      </c>
      <c r="BC538" s="49" t="s">
        <v>1841</v>
      </c>
      <c r="BD538" s="49" t="s">
        <v>94</v>
      </c>
      <c r="BE538" s="49" t="s">
        <v>2913</v>
      </c>
      <c r="BF538" s="40"/>
      <c r="BG538" s="49"/>
      <c r="BH538" s="49"/>
      <c r="BI538" s="53"/>
      <c r="BJ538" s="54" t="s">
        <v>97</v>
      </c>
      <c r="BK538" s="54" t="s">
        <v>97</v>
      </c>
      <c r="BL538" s="54" t="s">
        <v>97</v>
      </c>
      <c r="BM538" s="44">
        <v>46191</v>
      </c>
      <c r="BN538" s="44">
        <v>46251</v>
      </c>
      <c r="BO538" s="55" t="s">
        <v>2894</v>
      </c>
      <c r="BP538" s="56" t="s">
        <v>101</v>
      </c>
      <c r="BQ538" s="57">
        <v>20266820006133</v>
      </c>
      <c r="BR538" s="56" t="s">
        <v>97</v>
      </c>
    </row>
    <row r="539" spans="1:70" ht="51" customHeight="1" x14ac:dyDescent="0.2">
      <c r="A539" s="107">
        <v>535</v>
      </c>
      <c r="B539" s="40" t="s">
        <v>2954</v>
      </c>
      <c r="C539" s="97" t="s">
        <v>2955</v>
      </c>
      <c r="D539" s="41">
        <v>46184</v>
      </c>
      <c r="E539" s="101" t="s">
        <v>2956</v>
      </c>
      <c r="F539" s="40" t="s">
        <v>2904</v>
      </c>
      <c r="G539" s="40" t="s">
        <v>2905</v>
      </c>
      <c r="H539" s="97" t="s">
        <v>2955</v>
      </c>
      <c r="I539" s="40"/>
      <c r="J539" s="40">
        <v>155842</v>
      </c>
      <c r="K539" s="40" t="s">
        <v>97</v>
      </c>
      <c r="L539" s="40" t="s">
        <v>2957</v>
      </c>
      <c r="M539" s="40" t="s">
        <v>2885</v>
      </c>
      <c r="N539" s="43">
        <v>901518346</v>
      </c>
      <c r="O539" s="40">
        <v>6</v>
      </c>
      <c r="P539" s="40"/>
      <c r="Q539" s="40"/>
      <c r="R539" s="40"/>
      <c r="S539" s="40"/>
      <c r="T539" s="40"/>
      <c r="U539" s="40"/>
      <c r="V539" s="40"/>
      <c r="W539" s="40"/>
      <c r="X539" s="40" t="s">
        <v>2958</v>
      </c>
      <c r="Y539" s="44">
        <v>46184</v>
      </c>
      <c r="Z539" s="44">
        <v>46191</v>
      </c>
      <c r="AA539" s="44">
        <v>46251</v>
      </c>
      <c r="AB539" s="40">
        <v>60</v>
      </c>
      <c r="AC539" s="45">
        <f t="shared" si="40"/>
        <v>2</v>
      </c>
      <c r="AD539" s="46">
        <v>6708919</v>
      </c>
      <c r="AE539" s="47">
        <f t="shared" si="41"/>
        <v>3354459.5</v>
      </c>
      <c r="AF539" s="48" t="s">
        <v>89</v>
      </c>
      <c r="AG539" s="49">
        <v>1062</v>
      </c>
      <c r="AH539" s="44">
        <v>46182</v>
      </c>
      <c r="AI539" s="49">
        <v>1452</v>
      </c>
      <c r="AJ539" s="44">
        <v>46191</v>
      </c>
      <c r="AK539" s="49" t="s">
        <v>411</v>
      </c>
      <c r="AL539" s="49" t="str">
        <f>IFERROR((VLOOKUP($AK539,[2]T_Datos!$B$3:$D$35,2,FALSE)),"Por favor diligenciar")</f>
        <v>Gestores de convivencia en Rafael Uribe Uribe </v>
      </c>
      <c r="AM539" s="49" t="str">
        <f>IFERROR((VLOOKUP($AK539,[2]T_Datos!$B$3:$D$35,3,FALSE)),"Por favor diligenciar")</f>
        <v>O230117459920242710 </v>
      </c>
      <c r="AN539" s="49"/>
      <c r="AO539" s="49"/>
      <c r="AP539" s="44"/>
      <c r="AQ539" s="49"/>
      <c r="AR539" s="44"/>
      <c r="AS539" s="49"/>
      <c r="AT539" s="50"/>
      <c r="AU539" s="49"/>
      <c r="AV539" s="44"/>
      <c r="AW539" s="49"/>
      <c r="AX539" s="45">
        <f t="shared" si="42"/>
        <v>2</v>
      </c>
      <c r="AY539" s="45">
        <f t="shared" si="43"/>
        <v>60</v>
      </c>
      <c r="AZ539" s="51">
        <f t="shared" si="44"/>
        <v>6708919</v>
      </c>
      <c r="BA539" s="40" t="s">
        <v>2911</v>
      </c>
      <c r="BB539" s="52" t="s">
        <v>1839</v>
      </c>
      <c r="BC539" s="49" t="s">
        <v>1841</v>
      </c>
      <c r="BD539" s="49" t="s">
        <v>94</v>
      </c>
      <c r="BE539" s="49" t="s">
        <v>2913</v>
      </c>
      <c r="BF539" s="40"/>
      <c r="BG539" s="49"/>
      <c r="BH539" s="49"/>
      <c r="BI539" s="53"/>
      <c r="BJ539" s="54" t="s">
        <v>97</v>
      </c>
      <c r="BK539" s="54" t="s">
        <v>97</v>
      </c>
      <c r="BL539" s="54" t="s">
        <v>97</v>
      </c>
      <c r="BM539" s="44">
        <v>46191</v>
      </c>
      <c r="BN539" s="44">
        <v>46251</v>
      </c>
      <c r="BO539" s="55" t="s">
        <v>2894</v>
      </c>
      <c r="BP539" s="56" t="s">
        <v>101</v>
      </c>
      <c r="BQ539" s="57">
        <v>20266820006133</v>
      </c>
      <c r="BR539" s="56" t="s">
        <v>97</v>
      </c>
    </row>
    <row r="540" spans="1:70" ht="51" customHeight="1" x14ac:dyDescent="0.2">
      <c r="A540">
        <v>536</v>
      </c>
      <c r="B540" s="104" t="s">
        <v>2959</v>
      </c>
      <c r="C540" s="105" t="s">
        <v>2960</v>
      </c>
      <c r="D540" s="41">
        <v>46182</v>
      </c>
      <c r="E540" s="101" t="s">
        <v>2961</v>
      </c>
      <c r="F540" s="40" t="s">
        <v>2917</v>
      </c>
      <c r="G540" s="40" t="s">
        <v>2881</v>
      </c>
      <c r="H540" s="40" t="s">
        <v>2962</v>
      </c>
      <c r="I540" s="40" t="s">
        <v>2963</v>
      </c>
      <c r="J540" s="40"/>
      <c r="K540" s="40" t="s">
        <v>97</v>
      </c>
      <c r="L540" s="40" t="s">
        <v>2964</v>
      </c>
      <c r="M540" s="40" t="s">
        <v>87</v>
      </c>
      <c r="N540" s="43">
        <v>900604786</v>
      </c>
      <c r="O540" s="40">
        <v>8</v>
      </c>
      <c r="P540" s="40"/>
      <c r="Q540" s="40"/>
      <c r="R540" s="40"/>
      <c r="S540" s="40"/>
      <c r="T540" s="40"/>
      <c r="U540" s="40"/>
      <c r="V540" s="40"/>
      <c r="W540" s="40"/>
      <c r="X540" s="40" t="s">
        <v>2965</v>
      </c>
      <c r="Y540" s="44">
        <v>46196</v>
      </c>
      <c r="Z540" s="98"/>
      <c r="AA540" s="98"/>
      <c r="AB540" s="40">
        <v>360</v>
      </c>
      <c r="AC540" s="45">
        <f t="shared" si="40"/>
        <v>12</v>
      </c>
      <c r="AD540" s="46">
        <v>22234900</v>
      </c>
      <c r="AE540" s="47">
        <f t="shared" si="41"/>
        <v>1852908.3333333333</v>
      </c>
      <c r="AF540" s="48" t="s">
        <v>2887</v>
      </c>
      <c r="AG540" s="49">
        <v>1064</v>
      </c>
      <c r="AH540" s="44">
        <v>46178</v>
      </c>
      <c r="AI540" s="52"/>
      <c r="AJ540" s="98"/>
      <c r="AK540" s="49"/>
      <c r="AL540" s="49" t="s">
        <v>2966</v>
      </c>
      <c r="AM540" s="49" t="s">
        <v>2967</v>
      </c>
      <c r="AN540" s="49"/>
      <c r="AO540" s="49"/>
      <c r="AP540" s="44"/>
      <c r="AQ540" s="49"/>
      <c r="AR540" s="44"/>
      <c r="AS540" s="49"/>
      <c r="AT540" s="50"/>
      <c r="AU540" s="49"/>
      <c r="AV540" s="44"/>
      <c r="AW540" s="49"/>
      <c r="AX540" s="45">
        <f t="shared" si="42"/>
        <v>12</v>
      </c>
      <c r="AY540" s="45">
        <f t="shared" si="43"/>
        <v>360</v>
      </c>
      <c r="AZ540" s="51">
        <f t="shared" si="44"/>
        <v>22234900</v>
      </c>
      <c r="BA540" s="40" t="s">
        <v>2922</v>
      </c>
      <c r="BB540" s="49" t="s">
        <v>1547</v>
      </c>
      <c r="BC540" s="49" t="s">
        <v>1549</v>
      </c>
      <c r="BD540" s="49" t="s">
        <v>2828</v>
      </c>
      <c r="BE540" s="49" t="s">
        <v>95</v>
      </c>
      <c r="BF540" s="40" t="s">
        <v>244</v>
      </c>
      <c r="BG540" s="49"/>
      <c r="BH540" s="49"/>
      <c r="BI540" s="53"/>
      <c r="BJ540" s="54" t="s">
        <v>97</v>
      </c>
      <c r="BK540" s="54" t="s">
        <v>97</v>
      </c>
      <c r="BL540" s="99"/>
      <c r="BM540" s="98"/>
      <c r="BN540" s="98"/>
      <c r="BO540" s="55" t="s">
        <v>2894</v>
      </c>
      <c r="BP540" s="56" t="s">
        <v>101</v>
      </c>
      <c r="BQ540" s="57">
        <v>20266820006323</v>
      </c>
      <c r="BR540" s="56" t="s">
        <v>97</v>
      </c>
    </row>
    <row r="541" spans="1:70" ht="51" customHeight="1" x14ac:dyDescent="0.2">
      <c r="A541">
        <v>537</v>
      </c>
      <c r="B541" s="40"/>
      <c r="C541" s="97"/>
      <c r="D541" s="41"/>
      <c r="E541" s="42"/>
      <c r="F541" s="40"/>
      <c r="G541" s="40"/>
      <c r="H541" s="40"/>
      <c r="I541" s="40"/>
      <c r="J541" s="40"/>
      <c r="K541" s="40"/>
      <c r="L541" s="40"/>
      <c r="M541" s="40"/>
      <c r="N541" s="43"/>
      <c r="O541" s="40"/>
      <c r="P541" s="40"/>
      <c r="Q541" s="40"/>
      <c r="R541" s="40"/>
      <c r="S541" s="40"/>
      <c r="T541" s="40"/>
      <c r="U541" s="40"/>
      <c r="V541" s="40"/>
      <c r="W541" s="40"/>
      <c r="X541" s="40"/>
      <c r="Y541" s="44"/>
      <c r="Z541" s="44"/>
      <c r="AA541" s="41"/>
      <c r="AB541" s="40"/>
      <c r="AC541" s="45">
        <f t="shared" si="40"/>
        <v>0</v>
      </c>
      <c r="AD541" s="46">
        <v>0</v>
      </c>
      <c r="AE541" s="47">
        <f t="shared" si="41"/>
        <v>0</v>
      </c>
      <c r="AF541" s="48"/>
      <c r="AG541" s="49"/>
      <c r="AH541" s="44"/>
      <c r="AI541" s="49"/>
      <c r="AJ541" s="44"/>
      <c r="AK541" s="49"/>
      <c r="AL541" s="49" t="str">
        <f>IFERROR((VLOOKUP($AK541,[2]T_Datos!$B$3:$D$35,2,FALSE)),"Por favor diligenciar")</f>
        <v>Por favor diligenciar</v>
      </c>
      <c r="AM541" s="49" t="str">
        <f>IFERROR((VLOOKUP($AK541,[2]T_Datos!$B$3:$D$35,3,FALSE)),"Por favor diligenciar")</f>
        <v>Por favor diligenciar</v>
      </c>
      <c r="AN541" s="49"/>
      <c r="AO541" s="49"/>
      <c r="AP541" s="44"/>
      <c r="AQ541" s="49"/>
      <c r="AR541" s="44"/>
      <c r="AS541" s="49"/>
      <c r="AT541" s="50"/>
      <c r="AU541" s="49"/>
      <c r="AV541" s="44"/>
      <c r="AW541" s="49"/>
      <c r="AX541" s="45">
        <f t="shared" si="42"/>
        <v>0</v>
      </c>
      <c r="AY541" s="45">
        <f t="shared" si="43"/>
        <v>0</v>
      </c>
      <c r="AZ541" s="51">
        <f t="shared" si="44"/>
        <v>0</v>
      </c>
      <c r="BA541" s="40"/>
      <c r="BB541" s="49"/>
      <c r="BC541" s="49"/>
      <c r="BD541" s="49"/>
      <c r="BE541" s="49"/>
      <c r="BF541" s="40"/>
      <c r="BG541" s="49"/>
      <c r="BH541" s="49"/>
      <c r="BI541" s="53"/>
      <c r="BJ541" s="54"/>
      <c r="BK541" s="54"/>
      <c r="BL541" s="54"/>
      <c r="BM541" s="44"/>
      <c r="BN541" s="41"/>
      <c r="BO541" s="55"/>
      <c r="BP541" s="56"/>
      <c r="BQ541" s="57"/>
      <c r="BR541" s="56"/>
    </row>
    <row r="542" spans="1:70" ht="51" customHeight="1" x14ac:dyDescent="0.2">
      <c r="A542" s="107">
        <v>538</v>
      </c>
      <c r="B542" s="40"/>
      <c r="C542" s="97"/>
      <c r="D542" s="41"/>
      <c r="E542" s="42"/>
      <c r="F542" s="40"/>
      <c r="G542" s="40"/>
      <c r="H542" s="40"/>
      <c r="I542" s="40"/>
      <c r="J542" s="40"/>
      <c r="K542" s="40"/>
      <c r="L542" s="40"/>
      <c r="M542" s="40"/>
      <c r="N542" s="43"/>
      <c r="O542" s="40"/>
      <c r="P542" s="40"/>
      <c r="Q542" s="40"/>
      <c r="R542" s="40"/>
      <c r="S542" s="40"/>
      <c r="T542" s="40"/>
      <c r="U542" s="40"/>
      <c r="V542" s="40"/>
      <c r="W542" s="40"/>
      <c r="X542" s="40"/>
      <c r="Y542" s="44"/>
      <c r="Z542" s="44"/>
      <c r="AA542" s="41"/>
      <c r="AB542" s="40"/>
      <c r="AC542" s="45">
        <f t="shared" si="40"/>
        <v>0</v>
      </c>
      <c r="AD542" s="46">
        <v>0</v>
      </c>
      <c r="AE542" s="47">
        <f t="shared" si="41"/>
        <v>0</v>
      </c>
      <c r="AF542" s="48"/>
      <c r="AG542" s="49"/>
      <c r="AH542" s="44"/>
      <c r="AI542" s="49"/>
      <c r="AJ542" s="44"/>
      <c r="AK542" s="49"/>
      <c r="AL542" s="49" t="str">
        <f>IFERROR((VLOOKUP($AK542,[2]T_Datos!$B$3:$D$35,2,FALSE)),"Por favor diligenciar")</f>
        <v>Por favor diligenciar</v>
      </c>
      <c r="AM542" s="49" t="str">
        <f>IFERROR((VLOOKUP($AK542,[2]T_Datos!$B$3:$D$35,3,FALSE)),"Por favor diligenciar")</f>
        <v>Por favor diligenciar</v>
      </c>
      <c r="AN542" s="49"/>
      <c r="AO542" s="49"/>
      <c r="AP542" s="44"/>
      <c r="AQ542" s="49"/>
      <c r="AR542" s="44"/>
      <c r="AS542" s="49"/>
      <c r="AT542" s="50"/>
      <c r="AU542" s="49"/>
      <c r="AV542" s="44"/>
      <c r="AW542" s="49"/>
      <c r="AX542" s="45">
        <f t="shared" si="42"/>
        <v>0</v>
      </c>
      <c r="AY542" s="45">
        <f t="shared" si="43"/>
        <v>0</v>
      </c>
      <c r="AZ542" s="51">
        <f t="shared" si="44"/>
        <v>0</v>
      </c>
      <c r="BA542" s="40"/>
      <c r="BB542" s="49"/>
      <c r="BC542" s="49"/>
      <c r="BD542" s="49"/>
      <c r="BE542" s="49"/>
      <c r="BF542" s="40"/>
      <c r="BG542" s="49"/>
      <c r="BH542" s="49"/>
      <c r="BI542" s="53"/>
      <c r="BJ542" s="54"/>
      <c r="BK542" s="54"/>
      <c r="BL542" s="54"/>
      <c r="BM542" s="44"/>
      <c r="BN542" s="41"/>
      <c r="BO542" s="55"/>
      <c r="BP542" s="56"/>
      <c r="BQ542" s="57"/>
      <c r="BR542" s="56"/>
    </row>
    <row r="543" spans="1:70" ht="51" customHeight="1" x14ac:dyDescent="0.2">
      <c r="A543">
        <v>539</v>
      </c>
      <c r="B543" s="40"/>
      <c r="C543" s="97"/>
      <c r="D543" s="41"/>
      <c r="E543" s="42"/>
      <c r="F543" s="40"/>
      <c r="G543" s="40"/>
      <c r="H543" s="40"/>
      <c r="I543" s="40"/>
      <c r="J543" s="40"/>
      <c r="K543" s="40"/>
      <c r="L543" s="40"/>
      <c r="M543" s="40"/>
      <c r="N543" s="43"/>
      <c r="O543" s="40"/>
      <c r="P543" s="40"/>
      <c r="Q543" s="40"/>
      <c r="R543" s="40"/>
      <c r="S543" s="40"/>
      <c r="T543" s="40"/>
      <c r="U543" s="40"/>
      <c r="V543" s="40"/>
      <c r="W543" s="40"/>
      <c r="X543" s="40"/>
      <c r="Y543" s="44"/>
      <c r="Z543" s="44"/>
      <c r="AA543" s="41"/>
      <c r="AB543" s="40"/>
      <c r="AC543" s="45">
        <f t="shared" si="40"/>
        <v>0</v>
      </c>
      <c r="AD543" s="46">
        <v>0</v>
      </c>
      <c r="AE543" s="47">
        <f t="shared" si="41"/>
        <v>0</v>
      </c>
      <c r="AF543" s="48"/>
      <c r="AG543" s="49"/>
      <c r="AH543" s="44"/>
      <c r="AI543" s="49"/>
      <c r="AJ543" s="44"/>
      <c r="AK543" s="49"/>
      <c r="AL543" s="49" t="str">
        <f>IFERROR((VLOOKUP($AK543,[2]T_Datos!$B$3:$D$35,2,FALSE)),"Por favor diligenciar")</f>
        <v>Por favor diligenciar</v>
      </c>
      <c r="AM543" s="49" t="str">
        <f>IFERROR((VLOOKUP($AK543,[2]T_Datos!$B$3:$D$35,3,FALSE)),"Por favor diligenciar")</f>
        <v>Por favor diligenciar</v>
      </c>
      <c r="AN543" s="49"/>
      <c r="AO543" s="49"/>
      <c r="AP543" s="44"/>
      <c r="AQ543" s="49"/>
      <c r="AR543" s="44"/>
      <c r="AS543" s="49"/>
      <c r="AT543" s="50"/>
      <c r="AU543" s="49"/>
      <c r="AV543" s="44"/>
      <c r="AW543" s="49"/>
      <c r="AX543" s="45">
        <f t="shared" si="42"/>
        <v>0</v>
      </c>
      <c r="AY543" s="45">
        <f t="shared" si="43"/>
        <v>0</v>
      </c>
      <c r="AZ543" s="51">
        <f t="shared" si="44"/>
        <v>0</v>
      </c>
      <c r="BA543" s="40"/>
      <c r="BB543" s="49"/>
      <c r="BC543" s="49"/>
      <c r="BD543" s="49"/>
      <c r="BE543" s="49"/>
      <c r="BF543" s="40"/>
      <c r="BG543" s="49"/>
      <c r="BH543" s="49"/>
      <c r="BI543" s="53"/>
      <c r="BJ543" s="54"/>
      <c r="BK543" s="54"/>
      <c r="BL543" s="54"/>
      <c r="BM543" s="44"/>
      <c r="BN543" s="41"/>
      <c r="BO543" s="55"/>
      <c r="BP543" s="56"/>
      <c r="BQ543" s="57"/>
      <c r="BR543" s="56"/>
    </row>
    <row r="544" spans="1:70" ht="51" customHeight="1" x14ac:dyDescent="0.2">
      <c r="A544">
        <v>540</v>
      </c>
      <c r="B544" s="40"/>
      <c r="C544" s="97"/>
      <c r="D544" s="41"/>
      <c r="E544" s="42"/>
      <c r="F544" s="40"/>
      <c r="G544" s="40"/>
      <c r="H544" s="40"/>
      <c r="I544" s="40"/>
      <c r="J544" s="40"/>
      <c r="K544" s="40"/>
      <c r="L544" s="40"/>
      <c r="M544" s="40"/>
      <c r="N544" s="43"/>
      <c r="O544" s="40"/>
      <c r="P544" s="40"/>
      <c r="Q544" s="40"/>
      <c r="R544" s="40"/>
      <c r="S544" s="40"/>
      <c r="T544" s="40"/>
      <c r="U544" s="40"/>
      <c r="V544" s="40"/>
      <c r="W544" s="40"/>
      <c r="X544" s="40"/>
      <c r="Y544" s="44"/>
      <c r="Z544" s="44"/>
      <c r="AA544" s="41"/>
      <c r="AB544" s="40"/>
      <c r="AC544" s="45">
        <f t="shared" si="40"/>
        <v>0</v>
      </c>
      <c r="AD544" s="46">
        <v>0</v>
      </c>
      <c r="AE544" s="47">
        <f t="shared" si="41"/>
        <v>0</v>
      </c>
      <c r="AF544" s="48"/>
      <c r="AG544" s="49"/>
      <c r="AH544" s="44"/>
      <c r="AI544" s="49"/>
      <c r="AJ544" s="44"/>
      <c r="AK544" s="49"/>
      <c r="AL544" s="49" t="str">
        <f>IFERROR((VLOOKUP($AK544,[2]T_Datos!$B$3:$D$35,2,FALSE)),"Por favor diligenciar")</f>
        <v>Por favor diligenciar</v>
      </c>
      <c r="AM544" s="49" t="str">
        <f>IFERROR((VLOOKUP($AK544,[2]T_Datos!$B$3:$D$35,3,FALSE)),"Por favor diligenciar")</f>
        <v>Por favor diligenciar</v>
      </c>
      <c r="AN544" s="49"/>
      <c r="AO544" s="49"/>
      <c r="AP544" s="44"/>
      <c r="AQ544" s="49"/>
      <c r="AR544" s="44"/>
      <c r="AS544" s="49"/>
      <c r="AT544" s="50"/>
      <c r="AU544" s="49"/>
      <c r="AV544" s="44"/>
      <c r="AW544" s="49"/>
      <c r="AX544" s="45">
        <f t="shared" si="42"/>
        <v>0</v>
      </c>
      <c r="AY544" s="45">
        <f t="shared" si="43"/>
        <v>0</v>
      </c>
      <c r="AZ544" s="51">
        <f t="shared" si="44"/>
        <v>0</v>
      </c>
      <c r="BA544" s="40"/>
      <c r="BB544" s="49"/>
      <c r="BC544" s="49"/>
      <c r="BD544" s="49"/>
      <c r="BE544" s="49"/>
      <c r="BF544" s="40"/>
      <c r="BG544" s="49"/>
      <c r="BH544" s="49"/>
      <c r="BI544" s="53"/>
      <c r="BJ544" s="54"/>
      <c r="BK544" s="54"/>
      <c r="BL544" s="54"/>
      <c r="BM544" s="44"/>
      <c r="BN544" s="41"/>
      <c r="BO544" s="55"/>
      <c r="BP544" s="56"/>
      <c r="BQ544" s="57"/>
      <c r="BR544" s="56"/>
    </row>
    <row r="545" spans="1:70" ht="51" customHeight="1" x14ac:dyDescent="0.2">
      <c r="A545" s="107">
        <v>541</v>
      </c>
      <c r="B545" s="40"/>
      <c r="C545" s="97"/>
      <c r="D545" s="41"/>
      <c r="E545" s="42"/>
      <c r="F545" s="40"/>
      <c r="G545" s="40"/>
      <c r="H545" s="40"/>
      <c r="I545" s="40"/>
      <c r="J545" s="40"/>
      <c r="K545" s="40"/>
      <c r="L545" s="40"/>
      <c r="M545" s="40"/>
      <c r="N545" s="43"/>
      <c r="O545" s="40"/>
      <c r="P545" s="40"/>
      <c r="Q545" s="40"/>
      <c r="R545" s="40"/>
      <c r="S545" s="40"/>
      <c r="T545" s="40"/>
      <c r="U545" s="40"/>
      <c r="V545" s="40"/>
      <c r="W545" s="40"/>
      <c r="X545" s="40"/>
      <c r="Y545" s="44"/>
      <c r="Z545" s="44"/>
      <c r="AA545" s="41"/>
      <c r="AB545" s="40"/>
      <c r="AC545" s="45">
        <f t="shared" si="40"/>
        <v>0</v>
      </c>
      <c r="AD545" s="46">
        <v>0</v>
      </c>
      <c r="AE545" s="47">
        <f t="shared" si="41"/>
        <v>0</v>
      </c>
      <c r="AF545" s="48"/>
      <c r="AG545" s="49"/>
      <c r="AH545" s="44"/>
      <c r="AI545" s="49"/>
      <c r="AJ545" s="44"/>
      <c r="AK545" s="49"/>
      <c r="AL545" s="49" t="str">
        <f>IFERROR((VLOOKUP($AK545,[2]T_Datos!$B$3:$D$35,2,FALSE)),"Por favor diligenciar")</f>
        <v>Por favor diligenciar</v>
      </c>
      <c r="AM545" s="49" t="str">
        <f>IFERROR((VLOOKUP($AK545,[2]T_Datos!$B$3:$D$35,3,FALSE)),"Por favor diligenciar")</f>
        <v>Por favor diligenciar</v>
      </c>
      <c r="AN545" s="49"/>
      <c r="AO545" s="49"/>
      <c r="AP545" s="44"/>
      <c r="AQ545" s="49"/>
      <c r="AR545" s="44"/>
      <c r="AS545" s="49"/>
      <c r="AT545" s="50"/>
      <c r="AU545" s="49"/>
      <c r="AV545" s="44"/>
      <c r="AW545" s="49"/>
      <c r="AX545" s="45">
        <f t="shared" si="42"/>
        <v>0</v>
      </c>
      <c r="AY545" s="45">
        <f t="shared" si="43"/>
        <v>0</v>
      </c>
      <c r="AZ545" s="51">
        <f t="shared" si="44"/>
        <v>0</v>
      </c>
      <c r="BA545" s="40"/>
      <c r="BB545" s="49"/>
      <c r="BC545" s="49"/>
      <c r="BD545" s="49"/>
      <c r="BE545" s="49"/>
      <c r="BF545" s="40"/>
      <c r="BG545" s="49"/>
      <c r="BH545" s="49"/>
      <c r="BI545" s="53"/>
      <c r="BJ545" s="54"/>
      <c r="BK545" s="54"/>
      <c r="BL545" s="54"/>
      <c r="BM545" s="44"/>
      <c r="BN545" s="41"/>
      <c r="BO545" s="55"/>
      <c r="BP545" s="56"/>
      <c r="BQ545" s="57"/>
      <c r="BR545" s="56"/>
    </row>
    <row r="546" spans="1:70" ht="51" customHeight="1" x14ac:dyDescent="0.2">
      <c r="A546">
        <v>542</v>
      </c>
      <c r="B546" s="40"/>
      <c r="C546" s="97"/>
      <c r="D546" s="41"/>
      <c r="E546" s="42"/>
      <c r="F546" s="40"/>
      <c r="G546" s="40"/>
      <c r="H546" s="40"/>
      <c r="I546" s="40"/>
      <c r="J546" s="40"/>
      <c r="K546" s="40"/>
      <c r="L546" s="40"/>
      <c r="M546" s="40"/>
      <c r="N546" s="43"/>
      <c r="O546" s="40"/>
      <c r="P546" s="40"/>
      <c r="Q546" s="40"/>
      <c r="R546" s="40"/>
      <c r="S546" s="40"/>
      <c r="T546" s="40"/>
      <c r="U546" s="40"/>
      <c r="V546" s="40"/>
      <c r="W546" s="40"/>
      <c r="X546" s="40"/>
      <c r="Y546" s="44"/>
      <c r="Z546" s="44"/>
      <c r="AA546" s="41"/>
      <c r="AB546" s="40"/>
      <c r="AC546" s="45">
        <f t="shared" si="40"/>
        <v>0</v>
      </c>
      <c r="AD546" s="46">
        <v>0</v>
      </c>
      <c r="AE546" s="47">
        <f t="shared" si="41"/>
        <v>0</v>
      </c>
      <c r="AF546" s="48"/>
      <c r="AG546" s="49"/>
      <c r="AH546" s="44"/>
      <c r="AI546" s="49"/>
      <c r="AJ546" s="44"/>
      <c r="AK546" s="49"/>
      <c r="AL546" s="49" t="str">
        <f>IFERROR((VLOOKUP($AK546,[2]T_Datos!$B$3:$D$35,2,FALSE)),"Por favor diligenciar")</f>
        <v>Por favor diligenciar</v>
      </c>
      <c r="AM546" s="49" t="str">
        <f>IFERROR((VLOOKUP($AK546,[2]T_Datos!$B$3:$D$35,3,FALSE)),"Por favor diligenciar")</f>
        <v>Por favor diligenciar</v>
      </c>
      <c r="AN546" s="49"/>
      <c r="AO546" s="49"/>
      <c r="AP546" s="44"/>
      <c r="AQ546" s="49"/>
      <c r="AR546" s="44"/>
      <c r="AS546" s="49"/>
      <c r="AT546" s="50"/>
      <c r="AU546" s="49"/>
      <c r="AV546" s="44"/>
      <c r="AW546" s="49"/>
      <c r="AX546" s="45">
        <f t="shared" si="42"/>
        <v>0</v>
      </c>
      <c r="AY546" s="45">
        <f t="shared" si="43"/>
        <v>0</v>
      </c>
      <c r="AZ546" s="51">
        <f t="shared" si="44"/>
        <v>0</v>
      </c>
      <c r="BA546" s="40"/>
      <c r="BB546" s="49"/>
      <c r="BC546" s="49"/>
      <c r="BD546" s="49"/>
      <c r="BE546" s="49"/>
      <c r="BF546" s="40"/>
      <c r="BG546" s="49"/>
      <c r="BH546" s="49"/>
      <c r="BI546" s="53"/>
      <c r="BJ546" s="54"/>
      <c r="BK546" s="54"/>
      <c r="BL546" s="54"/>
      <c r="BM546" s="44"/>
      <c r="BN546" s="41"/>
      <c r="BO546" s="55"/>
      <c r="BP546" s="56"/>
      <c r="BQ546" s="57"/>
      <c r="BR546" s="56"/>
    </row>
    <row r="547" spans="1:70" ht="51" customHeight="1" x14ac:dyDescent="0.2">
      <c r="A547">
        <v>543</v>
      </c>
      <c r="B547" s="40"/>
      <c r="C547" s="97"/>
      <c r="D547" s="41"/>
      <c r="E547" s="42"/>
      <c r="F547" s="40"/>
      <c r="G547" s="40"/>
      <c r="H547" s="40"/>
      <c r="I547" s="40"/>
      <c r="J547" s="40"/>
      <c r="K547" s="40"/>
      <c r="L547" s="40"/>
      <c r="M547" s="40"/>
      <c r="N547" s="43"/>
      <c r="O547" s="40"/>
      <c r="P547" s="40"/>
      <c r="Q547" s="40"/>
      <c r="R547" s="40"/>
      <c r="S547" s="40"/>
      <c r="T547" s="40"/>
      <c r="U547" s="40"/>
      <c r="V547" s="40"/>
      <c r="W547" s="40"/>
      <c r="X547" s="40"/>
      <c r="Y547" s="44"/>
      <c r="Z547" s="44"/>
      <c r="AA547" s="41"/>
      <c r="AB547" s="40"/>
      <c r="AC547" s="45">
        <f t="shared" si="40"/>
        <v>0</v>
      </c>
      <c r="AD547" s="46">
        <v>0</v>
      </c>
      <c r="AE547" s="47">
        <f t="shared" si="41"/>
        <v>0</v>
      </c>
      <c r="AF547" s="48"/>
      <c r="AG547" s="49"/>
      <c r="AH547" s="44"/>
      <c r="AI547" s="49"/>
      <c r="AJ547" s="44"/>
      <c r="AK547" s="49"/>
      <c r="AL547" s="49" t="str">
        <f>IFERROR((VLOOKUP($AK547,[2]T_Datos!$B$3:$D$35,2,FALSE)),"Por favor diligenciar")</f>
        <v>Por favor diligenciar</v>
      </c>
      <c r="AM547" s="49" t="str">
        <f>IFERROR((VLOOKUP($AK547,[2]T_Datos!$B$3:$D$35,3,FALSE)),"Por favor diligenciar")</f>
        <v>Por favor diligenciar</v>
      </c>
      <c r="AN547" s="49"/>
      <c r="AO547" s="49"/>
      <c r="AP547" s="44"/>
      <c r="AQ547" s="49"/>
      <c r="AR547" s="44"/>
      <c r="AS547" s="49"/>
      <c r="AT547" s="50"/>
      <c r="AU547" s="49"/>
      <c r="AV547" s="44"/>
      <c r="AW547" s="49"/>
      <c r="AX547" s="45">
        <f t="shared" si="42"/>
        <v>0</v>
      </c>
      <c r="AY547" s="45">
        <f t="shared" si="43"/>
        <v>0</v>
      </c>
      <c r="AZ547" s="51">
        <f t="shared" si="44"/>
        <v>0</v>
      </c>
      <c r="BA547" s="40"/>
      <c r="BB547" s="49"/>
      <c r="BC547" s="49"/>
      <c r="BD547" s="49"/>
      <c r="BE547" s="49"/>
      <c r="BF547" s="40"/>
      <c r="BG547" s="49"/>
      <c r="BH547" s="49"/>
      <c r="BI547" s="53"/>
      <c r="BJ547" s="54"/>
      <c r="BK547" s="54"/>
      <c r="BL547" s="54"/>
      <c r="BM547" s="44"/>
      <c r="BN547" s="41"/>
      <c r="BO547" s="55"/>
      <c r="BP547" s="56"/>
      <c r="BQ547" s="57"/>
      <c r="BR547" s="56"/>
    </row>
    <row r="548" spans="1:70" ht="51" customHeight="1" x14ac:dyDescent="0.2">
      <c r="A548" s="107">
        <v>544</v>
      </c>
      <c r="B548" s="40"/>
      <c r="C548" s="97"/>
      <c r="D548" s="41"/>
      <c r="E548" s="42"/>
      <c r="F548" s="40"/>
      <c r="G548" s="40"/>
      <c r="H548" s="40"/>
      <c r="I548" s="40"/>
      <c r="J548" s="40"/>
      <c r="K548" s="40"/>
      <c r="L548" s="40"/>
      <c r="M548" s="40"/>
      <c r="N548" s="43"/>
      <c r="O548" s="40"/>
      <c r="P548" s="40"/>
      <c r="Q548" s="40"/>
      <c r="R548" s="40"/>
      <c r="S548" s="40"/>
      <c r="T548" s="40"/>
      <c r="U548" s="40"/>
      <c r="V548" s="40"/>
      <c r="W548" s="40"/>
      <c r="X548" s="40"/>
      <c r="Y548" s="44"/>
      <c r="Z548" s="44"/>
      <c r="AA548" s="41"/>
      <c r="AB548" s="40"/>
      <c r="AC548" s="45">
        <f t="shared" si="40"/>
        <v>0</v>
      </c>
      <c r="AD548" s="46">
        <v>0</v>
      </c>
      <c r="AE548" s="47">
        <f t="shared" si="41"/>
        <v>0</v>
      </c>
      <c r="AF548" s="48"/>
      <c r="AG548" s="49"/>
      <c r="AH548" s="44"/>
      <c r="AI548" s="49"/>
      <c r="AJ548" s="44"/>
      <c r="AK548" s="49"/>
      <c r="AL548" s="49" t="str">
        <f>IFERROR((VLOOKUP($AK548,[2]T_Datos!$B$3:$D$35,2,FALSE)),"Por favor diligenciar")</f>
        <v>Por favor diligenciar</v>
      </c>
      <c r="AM548" s="49" t="str">
        <f>IFERROR((VLOOKUP($AK548,[2]T_Datos!$B$3:$D$35,3,FALSE)),"Por favor diligenciar")</f>
        <v>Por favor diligenciar</v>
      </c>
      <c r="AN548" s="49"/>
      <c r="AO548" s="49"/>
      <c r="AP548" s="44"/>
      <c r="AQ548" s="49"/>
      <c r="AR548" s="44"/>
      <c r="AS548" s="49"/>
      <c r="AT548" s="50"/>
      <c r="AU548" s="49"/>
      <c r="AV548" s="44"/>
      <c r="AW548" s="49"/>
      <c r="AX548" s="45">
        <f t="shared" si="42"/>
        <v>0</v>
      </c>
      <c r="AY548" s="45">
        <f t="shared" si="43"/>
        <v>0</v>
      </c>
      <c r="AZ548" s="51">
        <f t="shared" si="44"/>
        <v>0</v>
      </c>
      <c r="BA548" s="40"/>
      <c r="BB548" s="49"/>
      <c r="BC548" s="49"/>
      <c r="BD548" s="49"/>
      <c r="BE548" s="49"/>
      <c r="BF548" s="40"/>
      <c r="BG548" s="49"/>
      <c r="BH548" s="49"/>
      <c r="BI548" s="53"/>
      <c r="BJ548" s="54"/>
      <c r="BK548" s="54"/>
      <c r="BL548" s="54"/>
      <c r="BM548" s="44"/>
      <c r="BN548" s="41"/>
      <c r="BO548" s="55"/>
      <c r="BP548" s="56"/>
      <c r="BQ548" s="57"/>
      <c r="BR548" s="56"/>
    </row>
    <row r="549" spans="1:70" ht="51" customHeight="1" x14ac:dyDescent="0.2">
      <c r="A549">
        <v>545</v>
      </c>
      <c r="B549" s="40"/>
      <c r="C549" s="97"/>
      <c r="D549" s="41"/>
      <c r="E549" s="42"/>
      <c r="F549" s="40"/>
      <c r="G549" s="40"/>
      <c r="H549" s="40"/>
      <c r="I549" s="40"/>
      <c r="J549" s="40"/>
      <c r="K549" s="40"/>
      <c r="L549" s="40"/>
      <c r="M549" s="40"/>
      <c r="N549" s="43"/>
      <c r="O549" s="40"/>
      <c r="P549" s="40"/>
      <c r="Q549" s="40"/>
      <c r="R549" s="40"/>
      <c r="S549" s="40"/>
      <c r="T549" s="40"/>
      <c r="U549" s="40"/>
      <c r="V549" s="40"/>
      <c r="W549" s="40"/>
      <c r="X549" s="40"/>
      <c r="Y549" s="44"/>
      <c r="Z549" s="44"/>
      <c r="AA549" s="41"/>
      <c r="AB549" s="40"/>
      <c r="AC549" s="45">
        <f t="shared" si="40"/>
        <v>0</v>
      </c>
      <c r="AD549" s="46">
        <v>0</v>
      </c>
      <c r="AE549" s="47">
        <f t="shared" si="41"/>
        <v>0</v>
      </c>
      <c r="AF549" s="48"/>
      <c r="AG549" s="49"/>
      <c r="AH549" s="44"/>
      <c r="AI549" s="49"/>
      <c r="AJ549" s="44"/>
      <c r="AK549" s="49"/>
      <c r="AL549" s="49" t="str">
        <f>IFERROR((VLOOKUP($AK549,[2]T_Datos!$B$3:$D$35,2,FALSE)),"Por favor diligenciar")</f>
        <v>Por favor diligenciar</v>
      </c>
      <c r="AM549" s="49" t="str">
        <f>IFERROR((VLOOKUP($AK549,[2]T_Datos!$B$3:$D$35,3,FALSE)),"Por favor diligenciar")</f>
        <v>Por favor diligenciar</v>
      </c>
      <c r="AN549" s="49"/>
      <c r="AO549" s="49"/>
      <c r="AP549" s="44"/>
      <c r="AQ549" s="49"/>
      <c r="AR549" s="44"/>
      <c r="AS549" s="49"/>
      <c r="AT549" s="50"/>
      <c r="AU549" s="49"/>
      <c r="AV549" s="44"/>
      <c r="AW549" s="49"/>
      <c r="AX549" s="45">
        <f t="shared" si="42"/>
        <v>0</v>
      </c>
      <c r="AY549" s="45">
        <f t="shared" si="43"/>
        <v>0</v>
      </c>
      <c r="AZ549" s="51">
        <f t="shared" si="44"/>
        <v>0</v>
      </c>
      <c r="BA549" s="40"/>
      <c r="BB549" s="49"/>
      <c r="BC549" s="49"/>
      <c r="BD549" s="49"/>
      <c r="BE549" s="49"/>
      <c r="BF549" s="40"/>
      <c r="BG549" s="49"/>
      <c r="BH549" s="49"/>
      <c r="BI549" s="53"/>
      <c r="BJ549" s="54"/>
      <c r="BK549" s="54"/>
      <c r="BL549" s="54"/>
      <c r="BM549" s="44"/>
      <c r="BN549" s="41"/>
      <c r="BO549" s="55"/>
      <c r="BP549" s="56"/>
      <c r="BQ549" s="57"/>
      <c r="BR549" s="56"/>
    </row>
    <row r="550" spans="1:70" ht="51" customHeight="1" x14ac:dyDescent="0.2">
      <c r="A550">
        <v>546</v>
      </c>
      <c r="B550" s="40"/>
      <c r="C550" s="97"/>
      <c r="D550" s="41"/>
      <c r="E550" s="42"/>
      <c r="F550" s="40"/>
      <c r="G550" s="40"/>
      <c r="H550" s="40"/>
      <c r="I550" s="40"/>
      <c r="J550" s="40"/>
      <c r="K550" s="40"/>
      <c r="L550" s="40"/>
      <c r="M550" s="40"/>
      <c r="N550" s="43"/>
      <c r="O550" s="40"/>
      <c r="P550" s="40"/>
      <c r="Q550" s="40"/>
      <c r="R550" s="40"/>
      <c r="S550" s="40"/>
      <c r="T550" s="40"/>
      <c r="U550" s="40"/>
      <c r="V550" s="40"/>
      <c r="W550" s="40"/>
      <c r="X550" s="40"/>
      <c r="Y550" s="44"/>
      <c r="Z550" s="44"/>
      <c r="AA550" s="41"/>
      <c r="AB550" s="40"/>
      <c r="AC550" s="45">
        <f t="shared" si="40"/>
        <v>0</v>
      </c>
      <c r="AD550" s="46">
        <v>0</v>
      </c>
      <c r="AE550" s="47">
        <f t="shared" si="41"/>
        <v>0</v>
      </c>
      <c r="AF550" s="48"/>
      <c r="AG550" s="49"/>
      <c r="AH550" s="44"/>
      <c r="AI550" s="49"/>
      <c r="AJ550" s="44"/>
      <c r="AK550" s="49"/>
      <c r="AL550" s="49" t="str">
        <f>IFERROR((VLOOKUP($AK550,[2]T_Datos!$B$3:$D$35,2,FALSE)),"Por favor diligenciar")</f>
        <v>Por favor diligenciar</v>
      </c>
      <c r="AM550" s="49" t="str">
        <f>IFERROR((VLOOKUP($AK550,[2]T_Datos!$B$3:$D$35,3,FALSE)),"Por favor diligenciar")</f>
        <v>Por favor diligenciar</v>
      </c>
      <c r="AN550" s="49"/>
      <c r="AO550" s="49"/>
      <c r="AP550" s="44"/>
      <c r="AQ550" s="49"/>
      <c r="AR550" s="44"/>
      <c r="AS550" s="49"/>
      <c r="AT550" s="50"/>
      <c r="AU550" s="49"/>
      <c r="AV550" s="44"/>
      <c r="AW550" s="49"/>
      <c r="AX550" s="45">
        <f t="shared" si="42"/>
        <v>0</v>
      </c>
      <c r="AY550" s="45">
        <f t="shared" si="43"/>
        <v>0</v>
      </c>
      <c r="AZ550" s="51">
        <f t="shared" si="44"/>
        <v>0</v>
      </c>
      <c r="BA550" s="40"/>
      <c r="BB550" s="49"/>
      <c r="BC550" s="49"/>
      <c r="BD550" s="49"/>
      <c r="BE550" s="49"/>
      <c r="BF550" s="40"/>
      <c r="BG550" s="49"/>
      <c r="BH550" s="49"/>
      <c r="BI550" s="53"/>
      <c r="BJ550" s="54"/>
      <c r="BK550" s="54"/>
      <c r="BL550" s="54"/>
      <c r="BM550" s="44"/>
      <c r="BN550" s="41"/>
      <c r="BO550" s="55"/>
      <c r="BP550" s="56"/>
      <c r="BQ550" s="57"/>
      <c r="BR550" s="56"/>
    </row>
    <row r="551" spans="1:70" ht="51" customHeight="1" x14ac:dyDescent="0.2">
      <c r="A551" s="107">
        <v>547</v>
      </c>
      <c r="B551" s="40"/>
      <c r="C551" s="97"/>
      <c r="D551" s="41"/>
      <c r="E551" s="42"/>
      <c r="F551" s="40"/>
      <c r="G551" s="40"/>
      <c r="H551" s="40"/>
      <c r="I551" s="40"/>
      <c r="J551" s="40"/>
      <c r="K551" s="40"/>
      <c r="L551" s="40"/>
      <c r="M551" s="40"/>
      <c r="N551" s="43"/>
      <c r="O551" s="40"/>
      <c r="P551" s="40"/>
      <c r="Q551" s="40"/>
      <c r="R551" s="40"/>
      <c r="S551" s="40"/>
      <c r="T551" s="40"/>
      <c r="U551" s="40"/>
      <c r="V551" s="40"/>
      <c r="W551" s="40"/>
      <c r="X551" s="40"/>
      <c r="Y551" s="44"/>
      <c r="Z551" s="44"/>
      <c r="AA551" s="41"/>
      <c r="AB551" s="40"/>
      <c r="AC551" s="45">
        <f t="shared" si="40"/>
        <v>0</v>
      </c>
      <c r="AD551" s="46">
        <v>0</v>
      </c>
      <c r="AE551" s="47">
        <f t="shared" si="41"/>
        <v>0</v>
      </c>
      <c r="AF551" s="48"/>
      <c r="AG551" s="49"/>
      <c r="AH551" s="44"/>
      <c r="AI551" s="49"/>
      <c r="AJ551" s="44"/>
      <c r="AK551" s="49"/>
      <c r="AL551" s="49" t="str">
        <f>IFERROR((VLOOKUP($AK551,[2]T_Datos!$B$3:$D$35,2,FALSE)),"Por favor diligenciar")</f>
        <v>Por favor diligenciar</v>
      </c>
      <c r="AM551" s="49" t="str">
        <f>IFERROR((VLOOKUP($AK551,[2]T_Datos!$B$3:$D$35,3,FALSE)),"Por favor diligenciar")</f>
        <v>Por favor diligenciar</v>
      </c>
      <c r="AN551" s="49"/>
      <c r="AO551" s="49"/>
      <c r="AP551" s="44"/>
      <c r="AQ551" s="49"/>
      <c r="AR551" s="44"/>
      <c r="AS551" s="49"/>
      <c r="AT551" s="50"/>
      <c r="AU551" s="49"/>
      <c r="AV551" s="44"/>
      <c r="AW551" s="49"/>
      <c r="AX551" s="45">
        <f t="shared" si="42"/>
        <v>0</v>
      </c>
      <c r="AY551" s="45">
        <f t="shared" si="43"/>
        <v>0</v>
      </c>
      <c r="AZ551" s="51">
        <f t="shared" si="44"/>
        <v>0</v>
      </c>
      <c r="BA551" s="40"/>
      <c r="BB551" s="49"/>
      <c r="BC551" s="49"/>
      <c r="BD551" s="49"/>
      <c r="BE551" s="49"/>
      <c r="BF551" s="40"/>
      <c r="BG551" s="49"/>
      <c r="BH551" s="49"/>
      <c r="BI551" s="53"/>
      <c r="BJ551" s="54"/>
      <c r="BK551" s="54"/>
      <c r="BL551" s="54"/>
      <c r="BM551" s="44"/>
      <c r="BN551" s="41"/>
      <c r="BO551" s="55"/>
      <c r="BP551" s="56"/>
      <c r="BQ551" s="57"/>
      <c r="BR551" s="56"/>
    </row>
    <row r="552" spans="1:70" ht="51" customHeight="1" x14ac:dyDescent="0.2">
      <c r="A552">
        <v>548</v>
      </c>
      <c r="B552" s="40"/>
      <c r="C552" s="97"/>
      <c r="D552" s="41"/>
      <c r="E552" s="42"/>
      <c r="F552" s="40"/>
      <c r="G552" s="40"/>
      <c r="H552" s="40"/>
      <c r="I552" s="40"/>
      <c r="J552" s="40"/>
      <c r="K552" s="40"/>
      <c r="L552" s="40"/>
      <c r="M552" s="40"/>
      <c r="N552" s="43"/>
      <c r="O552" s="40"/>
      <c r="P552" s="40"/>
      <c r="Q552" s="40"/>
      <c r="R552" s="40"/>
      <c r="S552" s="40"/>
      <c r="T552" s="40"/>
      <c r="U552" s="40"/>
      <c r="V552" s="40"/>
      <c r="W552" s="40"/>
      <c r="X552" s="40"/>
      <c r="Y552" s="44"/>
      <c r="Z552" s="44"/>
      <c r="AA552" s="41"/>
      <c r="AB552" s="40"/>
      <c r="AC552" s="45">
        <f t="shared" si="40"/>
        <v>0</v>
      </c>
      <c r="AD552" s="46">
        <v>0</v>
      </c>
      <c r="AE552" s="47">
        <f t="shared" si="41"/>
        <v>0</v>
      </c>
      <c r="AF552" s="48"/>
      <c r="AG552" s="49"/>
      <c r="AH552" s="44"/>
      <c r="AI552" s="49"/>
      <c r="AJ552" s="44"/>
      <c r="AK552" s="49"/>
      <c r="AL552" s="49" t="str">
        <f>IFERROR((VLOOKUP($AK552,[2]T_Datos!$B$3:$D$35,2,FALSE)),"Por favor diligenciar")</f>
        <v>Por favor diligenciar</v>
      </c>
      <c r="AM552" s="49" t="str">
        <f>IFERROR((VLOOKUP($AK552,[2]T_Datos!$B$3:$D$35,3,FALSE)),"Por favor diligenciar")</f>
        <v>Por favor diligenciar</v>
      </c>
      <c r="AN552" s="49"/>
      <c r="AO552" s="49"/>
      <c r="AP552" s="44"/>
      <c r="AQ552" s="49"/>
      <c r="AR552" s="44"/>
      <c r="AS552" s="49"/>
      <c r="AT552" s="50"/>
      <c r="AU552" s="49"/>
      <c r="AV552" s="44"/>
      <c r="AW552" s="49"/>
      <c r="AX552" s="45">
        <f t="shared" si="42"/>
        <v>0</v>
      </c>
      <c r="AY552" s="45">
        <f t="shared" si="43"/>
        <v>0</v>
      </c>
      <c r="AZ552" s="51">
        <f t="shared" si="44"/>
        <v>0</v>
      </c>
      <c r="BA552" s="40"/>
      <c r="BB552" s="49"/>
      <c r="BC552" s="49"/>
      <c r="BD552" s="49"/>
      <c r="BE552" s="49"/>
      <c r="BF552" s="40"/>
      <c r="BG552" s="49"/>
      <c r="BH552" s="49"/>
      <c r="BI552" s="53"/>
      <c r="BJ552" s="54"/>
      <c r="BK552" s="54"/>
      <c r="BL552" s="54"/>
      <c r="BM552" s="44"/>
      <c r="BN552" s="41"/>
      <c r="BO552" s="55"/>
      <c r="BP552" s="56"/>
      <c r="BQ552" s="57"/>
      <c r="BR552" s="56"/>
    </row>
    <row r="553" spans="1:70" ht="51" customHeight="1" x14ac:dyDescent="0.2">
      <c r="A553">
        <v>549</v>
      </c>
      <c r="B553" s="40"/>
      <c r="C553" s="97"/>
      <c r="D553" s="41"/>
      <c r="E553" s="42"/>
      <c r="F553" s="40"/>
      <c r="G553" s="40"/>
      <c r="H553" s="40"/>
      <c r="I553" s="40"/>
      <c r="J553" s="40"/>
      <c r="K553" s="40"/>
      <c r="L553" s="40"/>
      <c r="M553" s="40"/>
      <c r="N553" s="43"/>
      <c r="O553" s="40"/>
      <c r="P553" s="40"/>
      <c r="Q553" s="40"/>
      <c r="R553" s="40"/>
      <c r="S553" s="40"/>
      <c r="T553" s="40"/>
      <c r="U553" s="40"/>
      <c r="V553" s="40"/>
      <c r="W553" s="40"/>
      <c r="X553" s="40"/>
      <c r="Y553" s="44"/>
      <c r="Z553" s="44"/>
      <c r="AA553" s="41"/>
      <c r="AB553" s="40"/>
      <c r="AC553" s="45">
        <f t="shared" si="40"/>
        <v>0</v>
      </c>
      <c r="AD553" s="46">
        <v>0</v>
      </c>
      <c r="AE553" s="47">
        <f t="shared" si="41"/>
        <v>0</v>
      </c>
      <c r="AF553" s="48"/>
      <c r="AG553" s="49"/>
      <c r="AH553" s="44"/>
      <c r="AI553" s="49"/>
      <c r="AJ553" s="44"/>
      <c r="AK553" s="49"/>
      <c r="AL553" s="49" t="str">
        <f>IFERROR((VLOOKUP($AK553,[2]T_Datos!$B$3:$D$35,2,FALSE)),"Por favor diligenciar")</f>
        <v>Por favor diligenciar</v>
      </c>
      <c r="AM553" s="49" t="str">
        <f>IFERROR((VLOOKUP($AK553,[2]T_Datos!$B$3:$D$35,3,FALSE)),"Por favor diligenciar")</f>
        <v>Por favor diligenciar</v>
      </c>
      <c r="AN553" s="49"/>
      <c r="AO553" s="49"/>
      <c r="AP553" s="44"/>
      <c r="AQ553" s="49"/>
      <c r="AR553" s="44"/>
      <c r="AS553" s="49"/>
      <c r="AT553" s="50"/>
      <c r="AU553" s="49"/>
      <c r="AV553" s="44"/>
      <c r="AW553" s="49"/>
      <c r="AX553" s="45">
        <f t="shared" si="42"/>
        <v>0</v>
      </c>
      <c r="AY553" s="45">
        <f t="shared" si="43"/>
        <v>0</v>
      </c>
      <c r="AZ553" s="51">
        <f t="shared" si="44"/>
        <v>0</v>
      </c>
      <c r="BA553" s="40"/>
      <c r="BB553" s="49"/>
      <c r="BC553" s="49"/>
      <c r="BD553" s="49"/>
      <c r="BE553" s="49"/>
      <c r="BF553" s="40"/>
      <c r="BG553" s="49"/>
      <c r="BH553" s="49"/>
      <c r="BI553" s="53"/>
      <c r="BJ553" s="54"/>
      <c r="BK553" s="54"/>
      <c r="BL553" s="54"/>
      <c r="BM553" s="44"/>
      <c r="BN553" s="41"/>
      <c r="BO553" s="55"/>
      <c r="BP553" s="56"/>
      <c r="BQ553" s="57"/>
      <c r="BR553" s="56"/>
    </row>
    <row r="554" spans="1:70" ht="51" customHeight="1" x14ac:dyDescent="0.2">
      <c r="A554" s="107">
        <v>550</v>
      </c>
      <c r="B554" s="40"/>
      <c r="C554" s="97"/>
      <c r="D554" s="41"/>
      <c r="E554" s="42"/>
      <c r="F554" s="40"/>
      <c r="G554" s="40"/>
      <c r="H554" s="40"/>
      <c r="I554" s="40"/>
      <c r="J554" s="40"/>
      <c r="K554" s="40"/>
      <c r="L554" s="40"/>
      <c r="M554" s="40"/>
      <c r="N554" s="43"/>
      <c r="O554" s="40"/>
      <c r="P554" s="40"/>
      <c r="Q554" s="40"/>
      <c r="R554" s="40"/>
      <c r="S554" s="40"/>
      <c r="T554" s="40"/>
      <c r="U554" s="40"/>
      <c r="V554" s="40"/>
      <c r="W554" s="40"/>
      <c r="X554" s="40"/>
      <c r="Y554" s="44"/>
      <c r="Z554" s="44"/>
      <c r="AA554" s="41"/>
      <c r="AB554" s="40"/>
      <c r="AC554" s="45">
        <f t="shared" si="40"/>
        <v>0</v>
      </c>
      <c r="AD554" s="46">
        <v>0</v>
      </c>
      <c r="AE554" s="47">
        <f t="shared" si="41"/>
        <v>0</v>
      </c>
      <c r="AF554" s="48"/>
      <c r="AG554" s="49"/>
      <c r="AH554" s="44"/>
      <c r="AI554" s="49"/>
      <c r="AJ554" s="44"/>
      <c r="AK554" s="49"/>
      <c r="AL554" s="49" t="str">
        <f>IFERROR((VLOOKUP($AK554,[2]T_Datos!$B$3:$D$35,2,FALSE)),"Por favor diligenciar")</f>
        <v>Por favor diligenciar</v>
      </c>
      <c r="AM554" s="49" t="str">
        <f>IFERROR((VLOOKUP($AK554,[2]T_Datos!$B$3:$D$35,3,FALSE)),"Por favor diligenciar")</f>
        <v>Por favor diligenciar</v>
      </c>
      <c r="AN554" s="49"/>
      <c r="AO554" s="49"/>
      <c r="AP554" s="44"/>
      <c r="AQ554" s="49"/>
      <c r="AR554" s="44"/>
      <c r="AS554" s="49"/>
      <c r="AT554" s="50"/>
      <c r="AU554" s="49"/>
      <c r="AV554" s="44"/>
      <c r="AW554" s="49"/>
      <c r="AX554" s="45">
        <f t="shared" si="42"/>
        <v>0</v>
      </c>
      <c r="AY554" s="45">
        <f t="shared" si="43"/>
        <v>0</v>
      </c>
      <c r="AZ554" s="51">
        <f t="shared" si="44"/>
        <v>0</v>
      </c>
      <c r="BA554" s="40"/>
      <c r="BB554" s="49"/>
      <c r="BC554" s="49"/>
      <c r="BD554" s="49"/>
      <c r="BE554" s="49"/>
      <c r="BF554" s="40"/>
      <c r="BG554" s="49"/>
      <c r="BH554" s="49"/>
      <c r="BI554" s="53"/>
      <c r="BJ554" s="54"/>
      <c r="BK554" s="54"/>
      <c r="BL554" s="54"/>
      <c r="BM554" s="44"/>
      <c r="BN554" s="41"/>
      <c r="BO554" s="55"/>
      <c r="BP554" s="56"/>
      <c r="BQ554" s="57"/>
      <c r="BR554" s="56"/>
    </row>
    <row r="555" spans="1:70" ht="51" customHeight="1" x14ac:dyDescent="0.2">
      <c r="A555">
        <v>551</v>
      </c>
      <c r="B555" s="40"/>
      <c r="C555" s="97"/>
      <c r="D555" s="41"/>
      <c r="E555" s="42"/>
      <c r="F555" s="40"/>
      <c r="G555" s="40"/>
      <c r="H555" s="40"/>
      <c r="I555" s="40"/>
      <c r="J555" s="40"/>
      <c r="K555" s="40"/>
      <c r="L555" s="40"/>
      <c r="M555" s="40"/>
      <c r="N555" s="43"/>
      <c r="O555" s="40"/>
      <c r="P555" s="40"/>
      <c r="Q555" s="40"/>
      <c r="R555" s="40"/>
      <c r="S555" s="40"/>
      <c r="T555" s="40"/>
      <c r="U555" s="40"/>
      <c r="V555" s="40"/>
      <c r="W555" s="40"/>
      <c r="X555" s="40"/>
      <c r="Y555" s="44"/>
      <c r="Z555" s="44"/>
      <c r="AA555" s="41"/>
      <c r="AB555" s="40"/>
      <c r="AC555" s="45">
        <f t="shared" si="40"/>
        <v>0</v>
      </c>
      <c r="AD555" s="46">
        <v>0</v>
      </c>
      <c r="AE555" s="47">
        <f t="shared" si="41"/>
        <v>0</v>
      </c>
      <c r="AF555" s="48"/>
      <c r="AG555" s="49"/>
      <c r="AH555" s="44"/>
      <c r="AI555" s="49"/>
      <c r="AJ555" s="44"/>
      <c r="AK555" s="49"/>
      <c r="AL555" s="49" t="str">
        <f>IFERROR((VLOOKUP($AK555,[2]T_Datos!$B$3:$D$35,2,FALSE)),"Por favor diligenciar")</f>
        <v>Por favor diligenciar</v>
      </c>
      <c r="AM555" s="49" t="str">
        <f>IFERROR((VLOOKUP($AK555,[2]T_Datos!$B$3:$D$35,3,FALSE)),"Por favor diligenciar")</f>
        <v>Por favor diligenciar</v>
      </c>
      <c r="AN555" s="49"/>
      <c r="AO555" s="49"/>
      <c r="AP555" s="44"/>
      <c r="AQ555" s="49"/>
      <c r="AR555" s="44"/>
      <c r="AS555" s="49"/>
      <c r="AT555" s="50"/>
      <c r="AU555" s="49"/>
      <c r="AV555" s="44"/>
      <c r="AW555" s="49"/>
      <c r="AX555" s="45">
        <f t="shared" si="42"/>
        <v>0</v>
      </c>
      <c r="AY555" s="45">
        <f t="shared" si="43"/>
        <v>0</v>
      </c>
      <c r="AZ555" s="51">
        <f t="shared" si="44"/>
        <v>0</v>
      </c>
      <c r="BA555" s="40"/>
      <c r="BB555" s="49"/>
      <c r="BC555" s="49"/>
      <c r="BD555" s="49"/>
      <c r="BE555" s="49"/>
      <c r="BF555" s="40"/>
      <c r="BG555" s="49"/>
      <c r="BH555" s="49"/>
      <c r="BI555" s="53"/>
      <c r="BJ555" s="54"/>
      <c r="BK555" s="54"/>
      <c r="BL555" s="54"/>
      <c r="BM555" s="44"/>
      <c r="BN555" s="41"/>
      <c r="BO555" s="55"/>
      <c r="BP555" s="56"/>
      <c r="BQ555" s="57"/>
      <c r="BR555" s="56"/>
    </row>
    <row r="556" spans="1:70" ht="51" customHeight="1" x14ac:dyDescent="0.2">
      <c r="A556">
        <v>552</v>
      </c>
      <c r="B556" s="40"/>
      <c r="C556" s="97"/>
      <c r="D556" s="41"/>
      <c r="E556" s="42"/>
      <c r="F556" s="40"/>
      <c r="G556" s="40"/>
      <c r="H556" s="40"/>
      <c r="I556" s="40"/>
      <c r="J556" s="40"/>
      <c r="K556" s="40"/>
      <c r="L556" s="40"/>
      <c r="M556" s="40"/>
      <c r="N556" s="43"/>
      <c r="O556" s="40"/>
      <c r="P556" s="40"/>
      <c r="Q556" s="40"/>
      <c r="R556" s="40"/>
      <c r="S556" s="40"/>
      <c r="T556" s="40"/>
      <c r="U556" s="40"/>
      <c r="V556" s="40"/>
      <c r="W556" s="40"/>
      <c r="X556" s="40"/>
      <c r="Y556" s="44"/>
      <c r="Z556" s="44"/>
      <c r="AA556" s="41"/>
      <c r="AB556" s="40"/>
      <c r="AC556" s="45">
        <f t="shared" si="40"/>
        <v>0</v>
      </c>
      <c r="AD556" s="46">
        <v>0</v>
      </c>
      <c r="AE556" s="47">
        <f t="shared" si="41"/>
        <v>0</v>
      </c>
      <c r="AF556" s="48"/>
      <c r="AG556" s="49"/>
      <c r="AH556" s="44"/>
      <c r="AI556" s="49"/>
      <c r="AJ556" s="44"/>
      <c r="AK556" s="49"/>
      <c r="AL556" s="49" t="str">
        <f>IFERROR((VLOOKUP($AK556,[2]T_Datos!$B$3:$D$35,2,FALSE)),"Por favor diligenciar")</f>
        <v>Por favor diligenciar</v>
      </c>
      <c r="AM556" s="49" t="str">
        <f>IFERROR((VLOOKUP($AK556,[2]T_Datos!$B$3:$D$35,3,FALSE)),"Por favor diligenciar")</f>
        <v>Por favor diligenciar</v>
      </c>
      <c r="AN556" s="49"/>
      <c r="AO556" s="49"/>
      <c r="AP556" s="44"/>
      <c r="AQ556" s="49"/>
      <c r="AR556" s="44"/>
      <c r="AS556" s="49"/>
      <c r="AT556" s="50"/>
      <c r="AU556" s="49"/>
      <c r="AV556" s="44"/>
      <c r="AW556" s="49"/>
      <c r="AX556" s="45">
        <f t="shared" si="42"/>
        <v>0</v>
      </c>
      <c r="AY556" s="45">
        <f t="shared" si="43"/>
        <v>0</v>
      </c>
      <c r="AZ556" s="51">
        <f t="shared" si="44"/>
        <v>0</v>
      </c>
      <c r="BA556" s="40"/>
      <c r="BB556" s="49"/>
      <c r="BC556" s="49"/>
      <c r="BD556" s="49"/>
      <c r="BE556" s="49"/>
      <c r="BF556" s="40"/>
      <c r="BG556" s="49"/>
      <c r="BH556" s="49"/>
      <c r="BI556" s="53"/>
      <c r="BJ556" s="54"/>
      <c r="BK556" s="54"/>
      <c r="BL556" s="54"/>
      <c r="BM556" s="44"/>
      <c r="BN556" s="41"/>
      <c r="BO556" s="55"/>
      <c r="BP556" s="56"/>
      <c r="BQ556" s="57"/>
      <c r="BR556" s="56"/>
    </row>
    <row r="557" spans="1:70" ht="51" customHeight="1" x14ac:dyDescent="0.2">
      <c r="A557" s="107">
        <v>553</v>
      </c>
      <c r="B557" s="40"/>
      <c r="C557" s="97"/>
      <c r="D557" s="41"/>
      <c r="E557" s="42"/>
      <c r="F557" s="40"/>
      <c r="G557" s="40"/>
      <c r="H557" s="40"/>
      <c r="I557" s="40"/>
      <c r="J557" s="40"/>
      <c r="K557" s="40"/>
      <c r="L557" s="40"/>
      <c r="M557" s="40"/>
      <c r="N557" s="43"/>
      <c r="O557" s="40"/>
      <c r="P557" s="40"/>
      <c r="Q557" s="40"/>
      <c r="R557" s="40"/>
      <c r="S557" s="40"/>
      <c r="T557" s="40"/>
      <c r="U557" s="40"/>
      <c r="V557" s="40"/>
      <c r="W557" s="40"/>
      <c r="X557" s="40"/>
      <c r="Y557" s="44"/>
      <c r="Z557" s="44"/>
      <c r="AA557" s="41"/>
      <c r="AB557" s="40"/>
      <c r="AC557" s="45">
        <f t="shared" si="40"/>
        <v>0</v>
      </c>
      <c r="AD557" s="46">
        <v>0</v>
      </c>
      <c r="AE557" s="47">
        <f t="shared" si="41"/>
        <v>0</v>
      </c>
      <c r="AF557" s="48"/>
      <c r="AG557" s="49"/>
      <c r="AH557" s="44"/>
      <c r="AI557" s="49"/>
      <c r="AJ557" s="44"/>
      <c r="AK557" s="49"/>
      <c r="AL557" s="49" t="str">
        <f>IFERROR((VLOOKUP($AK557,[2]T_Datos!$B$3:$D$35,2,FALSE)),"Por favor diligenciar")</f>
        <v>Por favor diligenciar</v>
      </c>
      <c r="AM557" s="49" t="str">
        <f>IFERROR((VLOOKUP($AK557,[2]T_Datos!$B$3:$D$35,3,FALSE)),"Por favor diligenciar")</f>
        <v>Por favor diligenciar</v>
      </c>
      <c r="AN557" s="49"/>
      <c r="AO557" s="49"/>
      <c r="AP557" s="44"/>
      <c r="AQ557" s="49"/>
      <c r="AR557" s="44"/>
      <c r="AS557" s="49"/>
      <c r="AT557" s="50"/>
      <c r="AU557" s="49"/>
      <c r="AV557" s="44"/>
      <c r="AW557" s="49"/>
      <c r="AX557" s="45">
        <f t="shared" si="42"/>
        <v>0</v>
      </c>
      <c r="AY557" s="45">
        <f t="shared" si="43"/>
        <v>0</v>
      </c>
      <c r="AZ557" s="51">
        <f t="shared" si="44"/>
        <v>0</v>
      </c>
      <c r="BA557" s="40"/>
      <c r="BB557" s="49"/>
      <c r="BC557" s="49"/>
      <c r="BD557" s="49"/>
      <c r="BE557" s="49"/>
      <c r="BF557" s="40"/>
      <c r="BG557" s="49"/>
      <c r="BH557" s="49"/>
      <c r="BI557" s="53"/>
      <c r="BJ557" s="54"/>
      <c r="BK557" s="54"/>
      <c r="BL557" s="54"/>
      <c r="BM557" s="44"/>
      <c r="BN557" s="41"/>
      <c r="BO557" s="55"/>
      <c r="BP557" s="56"/>
      <c r="BQ557" s="57"/>
      <c r="BR557" s="56"/>
    </row>
    <row r="558" spans="1:70" ht="51" customHeight="1" x14ac:dyDescent="0.2">
      <c r="A558">
        <v>554</v>
      </c>
      <c r="B558" s="40"/>
      <c r="C558" s="97"/>
      <c r="D558" s="41"/>
      <c r="E558" s="42"/>
      <c r="F558" s="40"/>
      <c r="G558" s="40"/>
      <c r="H558" s="40"/>
      <c r="I558" s="40"/>
      <c r="J558" s="40"/>
      <c r="K558" s="40"/>
      <c r="L558" s="40"/>
      <c r="M558" s="40"/>
      <c r="N558" s="43"/>
      <c r="O558" s="40"/>
      <c r="P558" s="40"/>
      <c r="Q558" s="40"/>
      <c r="R558" s="40"/>
      <c r="S558" s="40"/>
      <c r="T558" s="40"/>
      <c r="U558" s="40"/>
      <c r="V558" s="40"/>
      <c r="W558" s="40"/>
      <c r="X558" s="40"/>
      <c r="Y558" s="44"/>
      <c r="Z558" s="44"/>
      <c r="AA558" s="41"/>
      <c r="AB558" s="40"/>
      <c r="AC558" s="45">
        <f t="shared" si="40"/>
        <v>0</v>
      </c>
      <c r="AD558" s="46">
        <v>0</v>
      </c>
      <c r="AE558" s="47">
        <f t="shared" si="41"/>
        <v>0</v>
      </c>
      <c r="AF558" s="48"/>
      <c r="AG558" s="49"/>
      <c r="AH558" s="44"/>
      <c r="AI558" s="49"/>
      <c r="AJ558" s="44"/>
      <c r="AK558" s="49"/>
      <c r="AL558" s="49" t="str">
        <f>IFERROR((VLOOKUP($AK558,[2]T_Datos!$B$3:$D$35,2,FALSE)),"Por favor diligenciar")</f>
        <v>Por favor diligenciar</v>
      </c>
      <c r="AM558" s="49" t="str">
        <f>IFERROR((VLOOKUP($AK558,[2]T_Datos!$B$3:$D$35,3,FALSE)),"Por favor diligenciar")</f>
        <v>Por favor diligenciar</v>
      </c>
      <c r="AN558" s="49"/>
      <c r="AO558" s="49"/>
      <c r="AP558" s="44"/>
      <c r="AQ558" s="49"/>
      <c r="AR558" s="44"/>
      <c r="AS558" s="49"/>
      <c r="AT558" s="50"/>
      <c r="AU558" s="49"/>
      <c r="AV558" s="44"/>
      <c r="AW558" s="49"/>
      <c r="AX558" s="45">
        <f t="shared" si="42"/>
        <v>0</v>
      </c>
      <c r="AY558" s="45">
        <f t="shared" si="43"/>
        <v>0</v>
      </c>
      <c r="AZ558" s="51">
        <f t="shared" si="44"/>
        <v>0</v>
      </c>
      <c r="BA558" s="40"/>
      <c r="BB558" s="49"/>
      <c r="BC558" s="49"/>
      <c r="BD558" s="49"/>
      <c r="BE558" s="49"/>
      <c r="BF558" s="40"/>
      <c r="BG558" s="49"/>
      <c r="BH558" s="49"/>
      <c r="BI558" s="53"/>
      <c r="BJ558" s="54"/>
      <c r="BK558" s="54"/>
      <c r="BL558" s="54"/>
      <c r="BM558" s="44"/>
      <c r="BN558" s="41"/>
      <c r="BO558" s="55"/>
      <c r="BP558" s="56"/>
      <c r="BQ558" s="57"/>
      <c r="BR558" s="56"/>
    </row>
    <row r="559" spans="1:70" ht="51" customHeight="1" x14ac:dyDescent="0.2">
      <c r="A559">
        <v>555</v>
      </c>
      <c r="B559" s="40"/>
      <c r="C559" s="97"/>
      <c r="D559" s="41"/>
      <c r="E559" s="42"/>
      <c r="F559" s="40"/>
      <c r="G559" s="40"/>
      <c r="H559" s="40"/>
      <c r="I559" s="40"/>
      <c r="J559" s="40"/>
      <c r="K559" s="40"/>
      <c r="L559" s="40"/>
      <c r="M559" s="40"/>
      <c r="N559" s="43"/>
      <c r="O559" s="40"/>
      <c r="P559" s="40"/>
      <c r="Q559" s="40"/>
      <c r="R559" s="40"/>
      <c r="S559" s="40"/>
      <c r="T559" s="40"/>
      <c r="U559" s="40"/>
      <c r="V559" s="40"/>
      <c r="W559" s="40"/>
      <c r="X559" s="40"/>
      <c r="Y559" s="44"/>
      <c r="Z559" s="44"/>
      <c r="AA559" s="41"/>
      <c r="AB559" s="40"/>
      <c r="AC559" s="45">
        <f t="shared" si="40"/>
        <v>0</v>
      </c>
      <c r="AD559" s="46">
        <v>0</v>
      </c>
      <c r="AE559" s="47">
        <f t="shared" si="41"/>
        <v>0</v>
      </c>
      <c r="AF559" s="48"/>
      <c r="AG559" s="49"/>
      <c r="AH559" s="44"/>
      <c r="AI559" s="49"/>
      <c r="AJ559" s="44"/>
      <c r="AK559" s="49"/>
      <c r="AL559" s="49" t="str">
        <f>IFERROR((VLOOKUP($AK559,[2]T_Datos!$B$3:$D$35,2,FALSE)),"Por favor diligenciar")</f>
        <v>Por favor diligenciar</v>
      </c>
      <c r="AM559" s="49" t="str">
        <f>IFERROR((VLOOKUP($AK559,[2]T_Datos!$B$3:$D$35,3,FALSE)),"Por favor diligenciar")</f>
        <v>Por favor diligenciar</v>
      </c>
      <c r="AN559" s="49"/>
      <c r="AO559" s="49"/>
      <c r="AP559" s="44"/>
      <c r="AQ559" s="49"/>
      <c r="AR559" s="44"/>
      <c r="AS559" s="49"/>
      <c r="AT559" s="50"/>
      <c r="AU559" s="49"/>
      <c r="AV559" s="44"/>
      <c r="AW559" s="49"/>
      <c r="AX559" s="45">
        <f t="shared" si="42"/>
        <v>0</v>
      </c>
      <c r="AY559" s="45">
        <f t="shared" si="43"/>
        <v>0</v>
      </c>
      <c r="AZ559" s="51">
        <f t="shared" si="44"/>
        <v>0</v>
      </c>
      <c r="BA559" s="40"/>
      <c r="BB559" s="49"/>
      <c r="BC559" s="49"/>
      <c r="BD559" s="49"/>
      <c r="BE559" s="49"/>
      <c r="BF559" s="40"/>
      <c r="BG559" s="49"/>
      <c r="BH559" s="49"/>
      <c r="BI559" s="53"/>
      <c r="BJ559" s="54"/>
      <c r="BK559" s="54"/>
      <c r="BL559" s="54"/>
      <c r="BM559" s="44"/>
      <c r="BN559" s="41"/>
      <c r="BO559" s="55"/>
      <c r="BP559" s="56"/>
      <c r="BQ559" s="57"/>
      <c r="BR559" s="56"/>
    </row>
    <row r="560" spans="1:70" ht="51" customHeight="1" x14ac:dyDescent="0.2">
      <c r="A560" s="107">
        <v>556</v>
      </c>
      <c r="B560" s="40"/>
      <c r="C560" s="97"/>
      <c r="D560" s="41"/>
      <c r="E560" s="42"/>
      <c r="F560" s="40"/>
      <c r="G560" s="40"/>
      <c r="H560" s="40"/>
      <c r="I560" s="40"/>
      <c r="J560" s="40"/>
      <c r="K560" s="40"/>
      <c r="L560" s="40"/>
      <c r="M560" s="40"/>
      <c r="N560" s="43"/>
      <c r="O560" s="40"/>
      <c r="P560" s="40"/>
      <c r="Q560" s="40"/>
      <c r="R560" s="40"/>
      <c r="S560" s="40"/>
      <c r="T560" s="40"/>
      <c r="U560" s="40"/>
      <c r="V560" s="40"/>
      <c r="W560" s="40"/>
      <c r="X560" s="40"/>
      <c r="Y560" s="44"/>
      <c r="Z560" s="44"/>
      <c r="AA560" s="41"/>
      <c r="AB560" s="40"/>
      <c r="AC560" s="45">
        <f t="shared" si="40"/>
        <v>0</v>
      </c>
      <c r="AD560" s="46">
        <v>0</v>
      </c>
      <c r="AE560" s="47">
        <f t="shared" si="41"/>
        <v>0</v>
      </c>
      <c r="AF560" s="48"/>
      <c r="AG560" s="49"/>
      <c r="AH560" s="44"/>
      <c r="AI560" s="49"/>
      <c r="AJ560" s="44"/>
      <c r="AK560" s="49"/>
      <c r="AL560" s="49" t="str">
        <f>IFERROR((VLOOKUP($AK560,[2]T_Datos!$B$3:$D$35,2,FALSE)),"Por favor diligenciar")</f>
        <v>Por favor diligenciar</v>
      </c>
      <c r="AM560" s="49" t="str">
        <f>IFERROR((VLOOKUP($AK560,[2]T_Datos!$B$3:$D$35,3,FALSE)),"Por favor diligenciar")</f>
        <v>Por favor diligenciar</v>
      </c>
      <c r="AN560" s="49"/>
      <c r="AO560" s="49"/>
      <c r="AP560" s="44"/>
      <c r="AQ560" s="49"/>
      <c r="AR560" s="44"/>
      <c r="AS560" s="49"/>
      <c r="AT560" s="50"/>
      <c r="AU560" s="49"/>
      <c r="AV560" s="44"/>
      <c r="AW560" s="49"/>
      <c r="AX560" s="45">
        <f t="shared" si="42"/>
        <v>0</v>
      </c>
      <c r="AY560" s="45">
        <f t="shared" si="43"/>
        <v>0</v>
      </c>
      <c r="AZ560" s="51">
        <f t="shared" si="44"/>
        <v>0</v>
      </c>
      <c r="BA560" s="40"/>
      <c r="BB560" s="49"/>
      <c r="BC560" s="49"/>
      <c r="BD560" s="49"/>
      <c r="BE560" s="49"/>
      <c r="BF560" s="40"/>
      <c r="BG560" s="49"/>
      <c r="BH560" s="49"/>
      <c r="BI560" s="53"/>
      <c r="BJ560" s="54"/>
      <c r="BK560" s="54"/>
      <c r="BL560" s="54"/>
      <c r="BM560" s="44"/>
      <c r="BN560" s="41"/>
      <c r="BO560" s="55"/>
      <c r="BP560" s="56"/>
      <c r="BQ560" s="57"/>
      <c r="BR560" s="56"/>
    </row>
    <row r="561" spans="1:70" ht="51" customHeight="1" x14ac:dyDescent="0.2">
      <c r="A561">
        <v>557</v>
      </c>
      <c r="B561" s="40"/>
      <c r="C561" s="97"/>
      <c r="D561" s="41"/>
      <c r="E561" s="42"/>
      <c r="F561" s="40"/>
      <c r="G561" s="40"/>
      <c r="H561" s="40"/>
      <c r="I561" s="40"/>
      <c r="J561" s="40"/>
      <c r="K561" s="40"/>
      <c r="L561" s="40"/>
      <c r="M561" s="40"/>
      <c r="N561" s="43"/>
      <c r="O561" s="40"/>
      <c r="P561" s="40"/>
      <c r="Q561" s="40"/>
      <c r="R561" s="40"/>
      <c r="S561" s="40"/>
      <c r="T561" s="40"/>
      <c r="U561" s="40"/>
      <c r="V561" s="40"/>
      <c r="W561" s="40"/>
      <c r="X561" s="40"/>
      <c r="Y561" s="44"/>
      <c r="Z561" s="44"/>
      <c r="AA561" s="41"/>
      <c r="AB561" s="40"/>
      <c r="AC561" s="45">
        <f t="shared" si="40"/>
        <v>0</v>
      </c>
      <c r="AD561" s="46">
        <v>0</v>
      </c>
      <c r="AE561" s="47">
        <f t="shared" si="41"/>
        <v>0</v>
      </c>
      <c r="AF561" s="48"/>
      <c r="AG561" s="49"/>
      <c r="AH561" s="44"/>
      <c r="AI561" s="49"/>
      <c r="AJ561" s="44"/>
      <c r="AK561" s="49"/>
      <c r="AL561" s="49" t="str">
        <f>IFERROR((VLOOKUP($AK561,[2]T_Datos!$B$3:$D$35,2,FALSE)),"Por favor diligenciar")</f>
        <v>Por favor diligenciar</v>
      </c>
      <c r="AM561" s="49" t="str">
        <f>IFERROR((VLOOKUP($AK561,[2]T_Datos!$B$3:$D$35,3,FALSE)),"Por favor diligenciar")</f>
        <v>Por favor diligenciar</v>
      </c>
      <c r="AN561" s="49"/>
      <c r="AO561" s="49"/>
      <c r="AP561" s="44"/>
      <c r="AQ561" s="49"/>
      <c r="AR561" s="44"/>
      <c r="AS561" s="49"/>
      <c r="AT561" s="50"/>
      <c r="AU561" s="49"/>
      <c r="AV561" s="44"/>
      <c r="AW561" s="49"/>
      <c r="AX561" s="45">
        <f t="shared" si="42"/>
        <v>0</v>
      </c>
      <c r="AY561" s="45">
        <f t="shared" si="43"/>
        <v>0</v>
      </c>
      <c r="AZ561" s="51">
        <f t="shared" si="44"/>
        <v>0</v>
      </c>
      <c r="BA561" s="40"/>
      <c r="BB561" s="49"/>
      <c r="BC561" s="49"/>
      <c r="BD561" s="49"/>
      <c r="BE561" s="49"/>
      <c r="BF561" s="40"/>
      <c r="BG561" s="49"/>
      <c r="BH561" s="49"/>
      <c r="BI561" s="53"/>
      <c r="BJ561" s="54"/>
      <c r="BK561" s="54"/>
      <c r="BL561" s="54"/>
      <c r="BM561" s="44"/>
      <c r="BN561" s="41"/>
      <c r="BO561" s="55"/>
      <c r="BP561" s="56"/>
      <c r="BQ561" s="57"/>
      <c r="BR561" s="56"/>
    </row>
    <row r="562" spans="1:70" ht="51" customHeight="1" x14ac:dyDescent="0.2">
      <c r="A562">
        <v>558</v>
      </c>
      <c r="B562" s="40"/>
      <c r="C562" s="97"/>
      <c r="D562" s="41"/>
      <c r="E562" s="42"/>
      <c r="F562" s="40"/>
      <c r="G562" s="40"/>
      <c r="H562" s="40"/>
      <c r="I562" s="40"/>
      <c r="J562" s="40"/>
      <c r="K562" s="40"/>
      <c r="L562" s="40"/>
      <c r="M562" s="40"/>
      <c r="N562" s="43"/>
      <c r="O562" s="40"/>
      <c r="P562" s="40"/>
      <c r="Q562" s="40"/>
      <c r="R562" s="40"/>
      <c r="S562" s="40"/>
      <c r="T562" s="40"/>
      <c r="U562" s="40"/>
      <c r="V562" s="40"/>
      <c r="W562" s="40"/>
      <c r="X562" s="40"/>
      <c r="Y562" s="44"/>
      <c r="Z562" s="44"/>
      <c r="AA562" s="41"/>
      <c r="AB562" s="40"/>
      <c r="AC562" s="45">
        <f t="shared" si="40"/>
        <v>0</v>
      </c>
      <c r="AD562" s="46">
        <v>0</v>
      </c>
      <c r="AE562" s="47">
        <f t="shared" si="41"/>
        <v>0</v>
      </c>
      <c r="AF562" s="48"/>
      <c r="AG562" s="49"/>
      <c r="AH562" s="44"/>
      <c r="AI562" s="49"/>
      <c r="AJ562" s="44"/>
      <c r="AK562" s="49"/>
      <c r="AL562" s="49" t="str">
        <f>IFERROR((VLOOKUP($AK562,[2]T_Datos!$B$3:$D$35,2,FALSE)),"Por favor diligenciar")</f>
        <v>Por favor diligenciar</v>
      </c>
      <c r="AM562" s="49" t="str">
        <f>IFERROR((VLOOKUP($AK562,[2]T_Datos!$B$3:$D$35,3,FALSE)),"Por favor diligenciar")</f>
        <v>Por favor diligenciar</v>
      </c>
      <c r="AN562" s="49"/>
      <c r="AO562" s="49"/>
      <c r="AP562" s="44"/>
      <c r="AQ562" s="49"/>
      <c r="AR562" s="44"/>
      <c r="AS562" s="49"/>
      <c r="AT562" s="50"/>
      <c r="AU562" s="49"/>
      <c r="AV562" s="44"/>
      <c r="AW562" s="49"/>
      <c r="AX562" s="45">
        <f t="shared" si="42"/>
        <v>0</v>
      </c>
      <c r="AY562" s="45">
        <f t="shared" si="43"/>
        <v>0</v>
      </c>
      <c r="AZ562" s="51">
        <f t="shared" si="44"/>
        <v>0</v>
      </c>
      <c r="BA562" s="40"/>
      <c r="BB562" s="49"/>
      <c r="BC562" s="49"/>
      <c r="BD562" s="49"/>
      <c r="BE562" s="49"/>
      <c r="BF562" s="40"/>
      <c r="BG562" s="49"/>
      <c r="BH562" s="49"/>
      <c r="BI562" s="53"/>
      <c r="BJ562" s="54"/>
      <c r="BK562" s="54"/>
      <c r="BL562" s="54"/>
      <c r="BM562" s="44"/>
      <c r="BN562" s="41"/>
      <c r="BO562" s="55"/>
      <c r="BP562" s="56"/>
      <c r="BQ562" s="57"/>
      <c r="BR562" s="56"/>
    </row>
    <row r="563" spans="1:70" ht="51" customHeight="1" x14ac:dyDescent="0.2">
      <c r="A563" s="107">
        <v>559</v>
      </c>
      <c r="B563" s="40"/>
      <c r="C563" s="97"/>
      <c r="D563" s="41"/>
      <c r="E563" s="42"/>
      <c r="F563" s="40"/>
      <c r="G563" s="40"/>
      <c r="H563" s="40"/>
      <c r="I563" s="40"/>
      <c r="J563" s="40"/>
      <c r="K563" s="40"/>
      <c r="L563" s="40"/>
      <c r="M563" s="40"/>
      <c r="N563" s="43"/>
      <c r="O563" s="40"/>
      <c r="P563" s="40"/>
      <c r="Q563" s="40"/>
      <c r="R563" s="40"/>
      <c r="S563" s="40"/>
      <c r="T563" s="40"/>
      <c r="U563" s="40"/>
      <c r="V563" s="40"/>
      <c r="W563" s="40"/>
      <c r="X563" s="40"/>
      <c r="Y563" s="44"/>
      <c r="Z563" s="44"/>
      <c r="AA563" s="41"/>
      <c r="AB563" s="40"/>
      <c r="AC563" s="45">
        <f t="shared" si="40"/>
        <v>0</v>
      </c>
      <c r="AD563" s="46">
        <v>0</v>
      </c>
      <c r="AE563" s="47">
        <f t="shared" si="41"/>
        <v>0</v>
      </c>
      <c r="AF563" s="48"/>
      <c r="AG563" s="49"/>
      <c r="AH563" s="44"/>
      <c r="AI563" s="49"/>
      <c r="AJ563" s="44"/>
      <c r="AK563" s="49"/>
      <c r="AL563" s="49" t="str">
        <f>IFERROR((VLOOKUP($AK563,[2]T_Datos!$B$3:$D$35,2,FALSE)),"Por favor diligenciar")</f>
        <v>Por favor diligenciar</v>
      </c>
      <c r="AM563" s="49" t="str">
        <f>IFERROR((VLOOKUP($AK563,[2]T_Datos!$B$3:$D$35,3,FALSE)),"Por favor diligenciar")</f>
        <v>Por favor diligenciar</v>
      </c>
      <c r="AN563" s="49"/>
      <c r="AO563" s="49"/>
      <c r="AP563" s="44"/>
      <c r="AQ563" s="49"/>
      <c r="AR563" s="44"/>
      <c r="AS563" s="49"/>
      <c r="AT563" s="50"/>
      <c r="AU563" s="49"/>
      <c r="AV563" s="44"/>
      <c r="AW563" s="49"/>
      <c r="AX563" s="45">
        <f t="shared" si="42"/>
        <v>0</v>
      </c>
      <c r="AY563" s="45">
        <f t="shared" si="43"/>
        <v>0</v>
      </c>
      <c r="AZ563" s="51">
        <f t="shared" si="44"/>
        <v>0</v>
      </c>
      <c r="BA563" s="40"/>
      <c r="BB563" s="49"/>
      <c r="BC563" s="49"/>
      <c r="BD563" s="49"/>
      <c r="BE563" s="49"/>
      <c r="BF563" s="40"/>
      <c r="BG563" s="49"/>
      <c r="BH563" s="49"/>
      <c r="BI563" s="53"/>
      <c r="BJ563" s="54"/>
      <c r="BK563" s="54"/>
      <c r="BL563" s="54"/>
      <c r="BM563" s="44"/>
      <c r="BN563" s="41"/>
      <c r="BO563" s="55"/>
      <c r="BP563" s="56"/>
      <c r="BQ563" s="57"/>
      <c r="BR563" s="56"/>
    </row>
    <row r="564" spans="1:70" ht="51" customHeight="1" x14ac:dyDescent="0.2">
      <c r="A564">
        <v>560</v>
      </c>
      <c r="B564" s="40"/>
      <c r="C564" s="97"/>
      <c r="D564" s="41"/>
      <c r="E564" s="42"/>
      <c r="F564" s="40"/>
      <c r="G564" s="40"/>
      <c r="H564" s="40"/>
      <c r="I564" s="40"/>
      <c r="J564" s="40"/>
      <c r="K564" s="40"/>
      <c r="L564" s="40"/>
      <c r="M564" s="40"/>
      <c r="N564" s="43"/>
      <c r="O564" s="40"/>
      <c r="P564" s="40"/>
      <c r="Q564" s="40"/>
      <c r="R564" s="40"/>
      <c r="S564" s="40"/>
      <c r="T564" s="40"/>
      <c r="U564" s="40"/>
      <c r="V564" s="40"/>
      <c r="W564" s="40"/>
      <c r="X564" s="40"/>
      <c r="Y564" s="44"/>
      <c r="Z564" s="44"/>
      <c r="AA564" s="41"/>
      <c r="AB564" s="40"/>
      <c r="AC564" s="45">
        <f t="shared" si="40"/>
        <v>0</v>
      </c>
      <c r="AD564" s="46">
        <v>0</v>
      </c>
      <c r="AE564" s="47">
        <f t="shared" si="41"/>
        <v>0</v>
      </c>
      <c r="AF564" s="48"/>
      <c r="AG564" s="49"/>
      <c r="AH564" s="44"/>
      <c r="AI564" s="49"/>
      <c r="AJ564" s="44"/>
      <c r="AK564" s="49"/>
      <c r="AL564" s="49" t="str">
        <f>IFERROR((VLOOKUP($AK564,[2]T_Datos!$B$3:$D$35,2,FALSE)),"Por favor diligenciar")</f>
        <v>Por favor diligenciar</v>
      </c>
      <c r="AM564" s="49" t="str">
        <f>IFERROR((VLOOKUP($AK564,[2]T_Datos!$B$3:$D$35,3,FALSE)),"Por favor diligenciar")</f>
        <v>Por favor diligenciar</v>
      </c>
      <c r="AN564" s="49"/>
      <c r="AO564" s="49"/>
      <c r="AP564" s="44"/>
      <c r="AQ564" s="49"/>
      <c r="AR564" s="44"/>
      <c r="AS564" s="49"/>
      <c r="AT564" s="50"/>
      <c r="AU564" s="49"/>
      <c r="AV564" s="44"/>
      <c r="AW564" s="49"/>
      <c r="AX564" s="45">
        <f t="shared" si="42"/>
        <v>0</v>
      </c>
      <c r="AY564" s="45">
        <f t="shared" si="43"/>
        <v>0</v>
      </c>
      <c r="AZ564" s="51">
        <f t="shared" si="44"/>
        <v>0</v>
      </c>
      <c r="BA564" s="40"/>
      <c r="BB564" s="49"/>
      <c r="BC564" s="49"/>
      <c r="BD564" s="49"/>
      <c r="BE564" s="49"/>
      <c r="BF564" s="40"/>
      <c r="BG564" s="49"/>
      <c r="BH564" s="49"/>
      <c r="BI564" s="53"/>
      <c r="BJ564" s="54"/>
      <c r="BK564" s="54"/>
      <c r="BL564" s="54"/>
      <c r="BM564" s="44"/>
      <c r="BN564" s="41"/>
      <c r="BO564" s="55"/>
      <c r="BP564" s="56"/>
      <c r="BQ564" s="57"/>
      <c r="BR564" s="56"/>
    </row>
    <row r="565" spans="1:70" ht="51" customHeight="1" x14ac:dyDescent="0.2">
      <c r="A565">
        <v>561</v>
      </c>
      <c r="B565" s="40"/>
      <c r="C565" s="97"/>
      <c r="D565" s="41"/>
      <c r="E565" s="42"/>
      <c r="F565" s="40"/>
      <c r="G565" s="40"/>
      <c r="H565" s="40"/>
      <c r="I565" s="40"/>
      <c r="J565" s="40"/>
      <c r="K565" s="40"/>
      <c r="L565" s="40"/>
      <c r="M565" s="40"/>
      <c r="N565" s="43"/>
      <c r="O565" s="40"/>
      <c r="P565" s="40"/>
      <c r="Q565" s="40"/>
      <c r="R565" s="40"/>
      <c r="S565" s="40"/>
      <c r="T565" s="40"/>
      <c r="U565" s="40"/>
      <c r="V565" s="40"/>
      <c r="W565" s="40"/>
      <c r="X565" s="40"/>
      <c r="Y565" s="44"/>
      <c r="Z565" s="44"/>
      <c r="AA565" s="41"/>
      <c r="AB565" s="40"/>
      <c r="AC565" s="45">
        <f t="shared" si="40"/>
        <v>0</v>
      </c>
      <c r="AD565" s="46">
        <v>0</v>
      </c>
      <c r="AE565" s="47">
        <f t="shared" si="41"/>
        <v>0</v>
      </c>
      <c r="AF565" s="48"/>
      <c r="AG565" s="49"/>
      <c r="AH565" s="44"/>
      <c r="AI565" s="49"/>
      <c r="AJ565" s="44"/>
      <c r="AK565" s="49"/>
      <c r="AL565" s="49" t="str">
        <f>IFERROR((VLOOKUP($AK565,[2]T_Datos!$B$3:$D$35,2,FALSE)),"Por favor diligenciar")</f>
        <v>Por favor diligenciar</v>
      </c>
      <c r="AM565" s="49" t="str">
        <f>IFERROR((VLOOKUP($AK565,[2]T_Datos!$B$3:$D$35,3,FALSE)),"Por favor diligenciar")</f>
        <v>Por favor diligenciar</v>
      </c>
      <c r="AN565" s="49"/>
      <c r="AO565" s="49"/>
      <c r="AP565" s="44"/>
      <c r="AQ565" s="49"/>
      <c r="AR565" s="44"/>
      <c r="AS565" s="49"/>
      <c r="AT565" s="50"/>
      <c r="AU565" s="49"/>
      <c r="AV565" s="44"/>
      <c r="AW565" s="49"/>
      <c r="AX565" s="45">
        <f t="shared" si="42"/>
        <v>0</v>
      </c>
      <c r="AY565" s="45">
        <f t="shared" si="43"/>
        <v>0</v>
      </c>
      <c r="AZ565" s="51">
        <f t="shared" si="44"/>
        <v>0</v>
      </c>
      <c r="BA565" s="40"/>
      <c r="BB565" s="49"/>
      <c r="BC565" s="49"/>
      <c r="BD565" s="49"/>
      <c r="BE565" s="49"/>
      <c r="BF565" s="40"/>
      <c r="BG565" s="49"/>
      <c r="BH565" s="49"/>
      <c r="BI565" s="53"/>
      <c r="BJ565" s="54"/>
      <c r="BK565" s="54"/>
      <c r="BL565" s="54"/>
      <c r="BM565" s="44"/>
      <c r="BN565" s="41"/>
      <c r="BO565" s="55"/>
      <c r="BP565" s="56"/>
      <c r="BQ565" s="57"/>
      <c r="BR565" s="56"/>
    </row>
    <row r="566" spans="1:70" ht="51" customHeight="1" x14ac:dyDescent="0.2">
      <c r="A566" s="107">
        <v>562</v>
      </c>
      <c r="B566" s="40"/>
      <c r="C566" s="97"/>
      <c r="D566" s="41"/>
      <c r="E566" s="42"/>
      <c r="F566" s="40"/>
      <c r="G566" s="40"/>
      <c r="H566" s="40"/>
      <c r="I566" s="40"/>
      <c r="J566" s="40"/>
      <c r="K566" s="40"/>
      <c r="L566" s="40"/>
      <c r="M566" s="40"/>
      <c r="N566" s="43"/>
      <c r="O566" s="40"/>
      <c r="P566" s="40"/>
      <c r="Q566" s="40"/>
      <c r="R566" s="40"/>
      <c r="S566" s="40"/>
      <c r="T566" s="40"/>
      <c r="U566" s="40"/>
      <c r="V566" s="40"/>
      <c r="W566" s="40"/>
      <c r="X566" s="40"/>
      <c r="Y566" s="44"/>
      <c r="Z566" s="44"/>
      <c r="AA566" s="41"/>
      <c r="AB566" s="40"/>
      <c r="AC566" s="45">
        <f t="shared" si="40"/>
        <v>0</v>
      </c>
      <c r="AD566" s="46">
        <v>0</v>
      </c>
      <c r="AE566" s="47">
        <f t="shared" si="41"/>
        <v>0</v>
      </c>
      <c r="AF566" s="48"/>
      <c r="AG566" s="49"/>
      <c r="AH566" s="44"/>
      <c r="AI566" s="49"/>
      <c r="AJ566" s="44"/>
      <c r="AK566" s="49"/>
      <c r="AL566" s="49" t="str">
        <f>IFERROR((VLOOKUP($AK566,[2]T_Datos!$B$3:$D$35,2,FALSE)),"Por favor diligenciar")</f>
        <v>Por favor diligenciar</v>
      </c>
      <c r="AM566" s="49" t="str">
        <f>IFERROR((VLOOKUP($AK566,[2]T_Datos!$B$3:$D$35,3,FALSE)),"Por favor diligenciar")</f>
        <v>Por favor diligenciar</v>
      </c>
      <c r="AN566" s="49"/>
      <c r="AO566" s="49"/>
      <c r="AP566" s="44"/>
      <c r="AQ566" s="49"/>
      <c r="AR566" s="44"/>
      <c r="AS566" s="49"/>
      <c r="AT566" s="50"/>
      <c r="AU566" s="49"/>
      <c r="AV566" s="44"/>
      <c r="AW566" s="49"/>
      <c r="AX566" s="45">
        <f t="shared" si="42"/>
        <v>0</v>
      </c>
      <c r="AY566" s="45">
        <f t="shared" si="43"/>
        <v>0</v>
      </c>
      <c r="AZ566" s="51">
        <f t="shared" si="44"/>
        <v>0</v>
      </c>
      <c r="BA566" s="40"/>
      <c r="BB566" s="49"/>
      <c r="BC566" s="49"/>
      <c r="BD566" s="49"/>
      <c r="BE566" s="49"/>
      <c r="BF566" s="40"/>
      <c r="BG566" s="49"/>
      <c r="BH566" s="49"/>
      <c r="BI566" s="53"/>
      <c r="BJ566" s="54"/>
      <c r="BK566" s="54"/>
      <c r="BL566" s="54"/>
      <c r="BM566" s="44"/>
      <c r="BN566" s="41"/>
      <c r="BO566" s="55"/>
      <c r="BP566" s="56"/>
      <c r="BQ566" s="57"/>
      <c r="BR566" s="56"/>
    </row>
    <row r="567" spans="1:70" ht="51" customHeight="1" x14ac:dyDescent="0.2">
      <c r="A567">
        <v>563</v>
      </c>
      <c r="B567" s="40"/>
      <c r="C567" s="97"/>
      <c r="D567" s="41"/>
      <c r="E567" s="42"/>
      <c r="F567" s="40"/>
      <c r="G567" s="40"/>
      <c r="H567" s="40"/>
      <c r="I567" s="40"/>
      <c r="J567" s="40"/>
      <c r="K567" s="40"/>
      <c r="L567" s="40"/>
      <c r="M567" s="40"/>
      <c r="N567" s="43"/>
      <c r="O567" s="40"/>
      <c r="P567" s="40"/>
      <c r="Q567" s="40"/>
      <c r="R567" s="40"/>
      <c r="S567" s="40"/>
      <c r="T567" s="40"/>
      <c r="U567" s="40"/>
      <c r="V567" s="40"/>
      <c r="W567" s="40"/>
      <c r="X567" s="40"/>
      <c r="Y567" s="44"/>
      <c r="Z567" s="44"/>
      <c r="AA567" s="41"/>
      <c r="AB567" s="40"/>
      <c r="AC567" s="45">
        <f t="shared" si="40"/>
        <v>0</v>
      </c>
      <c r="AD567" s="46">
        <v>0</v>
      </c>
      <c r="AE567" s="47">
        <f t="shared" si="41"/>
        <v>0</v>
      </c>
      <c r="AF567" s="48"/>
      <c r="AG567" s="49"/>
      <c r="AH567" s="44"/>
      <c r="AI567" s="49"/>
      <c r="AJ567" s="44"/>
      <c r="AK567" s="49"/>
      <c r="AL567" s="49" t="str">
        <f>IFERROR((VLOOKUP($AK567,[2]T_Datos!$B$3:$D$35,2,FALSE)),"Por favor diligenciar")</f>
        <v>Por favor diligenciar</v>
      </c>
      <c r="AM567" s="49" t="str">
        <f>IFERROR((VLOOKUP($AK567,[2]T_Datos!$B$3:$D$35,3,FALSE)),"Por favor diligenciar")</f>
        <v>Por favor diligenciar</v>
      </c>
      <c r="AN567" s="49"/>
      <c r="AO567" s="49"/>
      <c r="AP567" s="44"/>
      <c r="AQ567" s="49"/>
      <c r="AR567" s="44"/>
      <c r="AS567" s="49"/>
      <c r="AT567" s="50"/>
      <c r="AU567" s="49"/>
      <c r="AV567" s="44"/>
      <c r="AW567" s="49"/>
      <c r="AX567" s="45">
        <f t="shared" si="42"/>
        <v>0</v>
      </c>
      <c r="AY567" s="45">
        <f t="shared" si="43"/>
        <v>0</v>
      </c>
      <c r="AZ567" s="51">
        <f t="shared" si="44"/>
        <v>0</v>
      </c>
      <c r="BA567" s="40"/>
      <c r="BB567" s="49"/>
      <c r="BC567" s="49"/>
      <c r="BD567" s="49"/>
      <c r="BE567" s="49"/>
      <c r="BF567" s="40"/>
      <c r="BG567" s="49"/>
      <c r="BH567" s="49"/>
      <c r="BI567" s="53"/>
      <c r="BJ567" s="54"/>
      <c r="BK567" s="54"/>
      <c r="BL567" s="54"/>
      <c r="BM567" s="44"/>
      <c r="BN567" s="41"/>
      <c r="BO567" s="55"/>
      <c r="BP567" s="56"/>
      <c r="BQ567" s="57"/>
      <c r="BR567" s="56"/>
    </row>
    <row r="568" spans="1:70" ht="51" customHeight="1" x14ac:dyDescent="0.2">
      <c r="A568">
        <v>564</v>
      </c>
      <c r="B568" s="40"/>
      <c r="C568" s="97"/>
      <c r="D568" s="41"/>
      <c r="E568" s="42"/>
      <c r="F568" s="40"/>
      <c r="G568" s="40"/>
      <c r="H568" s="40"/>
      <c r="I568" s="40"/>
      <c r="J568" s="40"/>
      <c r="K568" s="40"/>
      <c r="L568" s="40"/>
      <c r="M568" s="40"/>
      <c r="N568" s="43"/>
      <c r="O568" s="40"/>
      <c r="P568" s="40"/>
      <c r="Q568" s="40"/>
      <c r="R568" s="40"/>
      <c r="S568" s="40"/>
      <c r="T568" s="40"/>
      <c r="U568" s="40"/>
      <c r="V568" s="40"/>
      <c r="W568" s="40"/>
      <c r="X568" s="40"/>
      <c r="Y568" s="44"/>
      <c r="Z568" s="44"/>
      <c r="AA568" s="41"/>
      <c r="AB568" s="40"/>
      <c r="AC568" s="45">
        <f t="shared" si="40"/>
        <v>0</v>
      </c>
      <c r="AD568" s="46">
        <v>0</v>
      </c>
      <c r="AE568" s="47">
        <f t="shared" si="41"/>
        <v>0</v>
      </c>
      <c r="AF568" s="48"/>
      <c r="AG568" s="49"/>
      <c r="AH568" s="44"/>
      <c r="AI568" s="49"/>
      <c r="AJ568" s="44"/>
      <c r="AK568" s="49"/>
      <c r="AL568" s="49" t="str">
        <f>IFERROR((VLOOKUP($AK568,[2]T_Datos!$B$3:$D$35,2,FALSE)),"Por favor diligenciar")</f>
        <v>Por favor diligenciar</v>
      </c>
      <c r="AM568" s="49" t="str">
        <f>IFERROR((VLOOKUP($AK568,[2]T_Datos!$B$3:$D$35,3,FALSE)),"Por favor diligenciar")</f>
        <v>Por favor diligenciar</v>
      </c>
      <c r="AN568" s="49"/>
      <c r="AO568" s="49"/>
      <c r="AP568" s="44"/>
      <c r="AQ568" s="49"/>
      <c r="AR568" s="44"/>
      <c r="AS568" s="49"/>
      <c r="AT568" s="50"/>
      <c r="AU568" s="49"/>
      <c r="AV568" s="44"/>
      <c r="AW568" s="49"/>
      <c r="AX568" s="45">
        <f t="shared" si="42"/>
        <v>0</v>
      </c>
      <c r="AY568" s="45">
        <f t="shared" si="43"/>
        <v>0</v>
      </c>
      <c r="AZ568" s="51">
        <f t="shared" si="44"/>
        <v>0</v>
      </c>
      <c r="BA568" s="40"/>
      <c r="BB568" s="49"/>
      <c r="BC568" s="49"/>
      <c r="BD568" s="49"/>
      <c r="BE568" s="49"/>
      <c r="BF568" s="40"/>
      <c r="BG568" s="49"/>
      <c r="BH568" s="49"/>
      <c r="BI568" s="53"/>
      <c r="BJ568" s="54"/>
      <c r="BK568" s="54"/>
      <c r="BL568" s="54"/>
      <c r="BM568" s="44"/>
      <c r="BN568" s="41"/>
      <c r="BO568" s="55"/>
      <c r="BP568" s="56"/>
      <c r="BQ568" s="57"/>
      <c r="BR568" s="56"/>
    </row>
    <row r="569" spans="1:70" ht="51" customHeight="1" x14ac:dyDescent="0.2">
      <c r="A569" s="107">
        <v>565</v>
      </c>
      <c r="B569" s="40"/>
      <c r="C569" s="97"/>
      <c r="D569" s="41"/>
      <c r="E569" s="42"/>
      <c r="F569" s="40"/>
      <c r="G569" s="40"/>
      <c r="H569" s="40"/>
      <c r="I569" s="40"/>
      <c r="J569" s="40"/>
      <c r="K569" s="40"/>
      <c r="L569" s="40"/>
      <c r="M569" s="40"/>
      <c r="N569" s="43"/>
      <c r="O569" s="40"/>
      <c r="P569" s="40"/>
      <c r="Q569" s="40"/>
      <c r="R569" s="40"/>
      <c r="S569" s="40"/>
      <c r="T569" s="40"/>
      <c r="U569" s="40"/>
      <c r="V569" s="40"/>
      <c r="W569" s="40"/>
      <c r="X569" s="40"/>
      <c r="Y569" s="44"/>
      <c r="Z569" s="44"/>
      <c r="AA569" s="41"/>
      <c r="AB569" s="40"/>
      <c r="AC569" s="45">
        <f t="shared" si="40"/>
        <v>0</v>
      </c>
      <c r="AD569" s="46">
        <v>0</v>
      </c>
      <c r="AE569" s="47">
        <f t="shared" si="41"/>
        <v>0</v>
      </c>
      <c r="AF569" s="48"/>
      <c r="AG569" s="49"/>
      <c r="AH569" s="44"/>
      <c r="AI569" s="49"/>
      <c r="AJ569" s="44"/>
      <c r="AK569" s="49"/>
      <c r="AL569" s="49" t="str">
        <f>IFERROR((VLOOKUP($AK569,[2]T_Datos!$B$3:$D$35,2,FALSE)),"Por favor diligenciar")</f>
        <v>Por favor diligenciar</v>
      </c>
      <c r="AM569" s="49" t="str">
        <f>IFERROR((VLOOKUP($AK569,[2]T_Datos!$B$3:$D$35,3,FALSE)),"Por favor diligenciar")</f>
        <v>Por favor diligenciar</v>
      </c>
      <c r="AN569" s="49"/>
      <c r="AO569" s="49"/>
      <c r="AP569" s="44"/>
      <c r="AQ569" s="49"/>
      <c r="AR569" s="44"/>
      <c r="AS569" s="49"/>
      <c r="AT569" s="50"/>
      <c r="AU569" s="49"/>
      <c r="AV569" s="44"/>
      <c r="AW569" s="49"/>
      <c r="AX569" s="45">
        <f t="shared" si="42"/>
        <v>0</v>
      </c>
      <c r="AY569" s="45">
        <f t="shared" si="43"/>
        <v>0</v>
      </c>
      <c r="AZ569" s="51">
        <f t="shared" si="44"/>
        <v>0</v>
      </c>
      <c r="BA569" s="40"/>
      <c r="BB569" s="49"/>
      <c r="BC569" s="49"/>
      <c r="BD569" s="49"/>
      <c r="BE569" s="49"/>
      <c r="BF569" s="40"/>
      <c r="BG569" s="49"/>
      <c r="BH569" s="49"/>
      <c r="BI569" s="53"/>
      <c r="BJ569" s="54"/>
      <c r="BK569" s="54"/>
      <c r="BL569" s="54"/>
      <c r="BM569" s="44"/>
      <c r="BN569" s="41"/>
      <c r="BO569" s="55"/>
      <c r="BP569" s="56"/>
      <c r="BQ569" s="57"/>
      <c r="BR569" s="56"/>
    </row>
    <row r="570" spans="1:70" ht="51" customHeight="1" x14ac:dyDescent="0.2">
      <c r="A570">
        <v>566</v>
      </c>
      <c r="B570" s="40"/>
      <c r="C570" s="97"/>
      <c r="D570" s="41"/>
      <c r="E570" s="42"/>
      <c r="F570" s="40"/>
      <c r="G570" s="40"/>
      <c r="H570" s="40"/>
      <c r="I570" s="40"/>
      <c r="J570" s="40"/>
      <c r="K570" s="40"/>
      <c r="L570" s="40"/>
      <c r="M570" s="40"/>
      <c r="N570" s="43"/>
      <c r="O570" s="40"/>
      <c r="P570" s="40"/>
      <c r="Q570" s="40"/>
      <c r="R570" s="40"/>
      <c r="S570" s="40"/>
      <c r="T570" s="40"/>
      <c r="U570" s="40"/>
      <c r="V570" s="40"/>
      <c r="W570" s="40"/>
      <c r="X570" s="40"/>
      <c r="Y570" s="44"/>
      <c r="Z570" s="44"/>
      <c r="AA570" s="41"/>
      <c r="AB570" s="40"/>
      <c r="AC570" s="45">
        <f t="shared" si="40"/>
        <v>0</v>
      </c>
      <c r="AD570" s="46">
        <v>0</v>
      </c>
      <c r="AE570" s="47">
        <f t="shared" si="41"/>
        <v>0</v>
      </c>
      <c r="AF570" s="48"/>
      <c r="AG570" s="49"/>
      <c r="AH570" s="44"/>
      <c r="AI570" s="49"/>
      <c r="AJ570" s="44"/>
      <c r="AK570" s="49"/>
      <c r="AL570" s="49" t="str">
        <f>IFERROR((VLOOKUP($AK570,[2]T_Datos!$B$3:$D$35,2,FALSE)),"Por favor diligenciar")</f>
        <v>Por favor diligenciar</v>
      </c>
      <c r="AM570" s="49" t="str">
        <f>IFERROR((VLOOKUP($AK570,[2]T_Datos!$B$3:$D$35,3,FALSE)),"Por favor diligenciar")</f>
        <v>Por favor diligenciar</v>
      </c>
      <c r="AN570" s="49"/>
      <c r="AO570" s="49"/>
      <c r="AP570" s="44"/>
      <c r="AQ570" s="49"/>
      <c r="AR570" s="44"/>
      <c r="AS570" s="49"/>
      <c r="AT570" s="50"/>
      <c r="AU570" s="49"/>
      <c r="AV570" s="44"/>
      <c r="AW570" s="49"/>
      <c r="AX570" s="45">
        <f t="shared" si="42"/>
        <v>0</v>
      </c>
      <c r="AY570" s="45">
        <f t="shared" si="43"/>
        <v>0</v>
      </c>
      <c r="AZ570" s="51">
        <f t="shared" si="44"/>
        <v>0</v>
      </c>
      <c r="BA570" s="40"/>
      <c r="BB570" s="49"/>
      <c r="BC570" s="49"/>
      <c r="BD570" s="49"/>
      <c r="BE570" s="49"/>
      <c r="BF570" s="40"/>
      <c r="BG570" s="49"/>
      <c r="BH570" s="49"/>
      <c r="BI570" s="53"/>
      <c r="BJ570" s="54"/>
      <c r="BK570" s="54"/>
      <c r="BL570" s="54"/>
      <c r="BM570" s="44"/>
      <c r="BN570" s="41"/>
      <c r="BO570" s="55"/>
      <c r="BP570" s="56"/>
      <c r="BQ570" s="57"/>
      <c r="BR570" s="56"/>
    </row>
    <row r="571" spans="1:70" ht="51" customHeight="1" x14ac:dyDescent="0.2">
      <c r="A571">
        <v>567</v>
      </c>
      <c r="B571" s="40"/>
      <c r="C571" s="97"/>
      <c r="D571" s="41"/>
      <c r="E571" s="42"/>
      <c r="F571" s="40"/>
      <c r="G571" s="40"/>
      <c r="H571" s="40"/>
      <c r="I571" s="40"/>
      <c r="J571" s="40"/>
      <c r="K571" s="40"/>
      <c r="L571" s="40"/>
      <c r="M571" s="40"/>
      <c r="N571" s="43"/>
      <c r="O571" s="40"/>
      <c r="P571" s="40"/>
      <c r="Q571" s="40"/>
      <c r="R571" s="40"/>
      <c r="S571" s="40"/>
      <c r="T571" s="40"/>
      <c r="U571" s="40"/>
      <c r="V571" s="40"/>
      <c r="W571" s="40"/>
      <c r="X571" s="40"/>
      <c r="Y571" s="44"/>
      <c r="Z571" s="44"/>
      <c r="AA571" s="41"/>
      <c r="AB571" s="40"/>
      <c r="AC571" s="45">
        <f t="shared" si="40"/>
        <v>0</v>
      </c>
      <c r="AD571" s="46">
        <v>0</v>
      </c>
      <c r="AE571" s="47">
        <f t="shared" si="41"/>
        <v>0</v>
      </c>
      <c r="AF571" s="48"/>
      <c r="AG571" s="49"/>
      <c r="AH571" s="44"/>
      <c r="AI571" s="49"/>
      <c r="AJ571" s="44"/>
      <c r="AK571" s="49"/>
      <c r="AL571" s="49" t="str">
        <f>IFERROR((VLOOKUP($AK571,[2]T_Datos!$B$3:$D$35,2,FALSE)),"Por favor diligenciar")</f>
        <v>Por favor diligenciar</v>
      </c>
      <c r="AM571" s="49" t="str">
        <f>IFERROR((VLOOKUP($AK571,[2]T_Datos!$B$3:$D$35,3,FALSE)),"Por favor diligenciar")</f>
        <v>Por favor diligenciar</v>
      </c>
      <c r="AN571" s="49"/>
      <c r="AO571" s="49"/>
      <c r="AP571" s="44"/>
      <c r="AQ571" s="49"/>
      <c r="AR571" s="44"/>
      <c r="AS571" s="49"/>
      <c r="AT571" s="50"/>
      <c r="AU571" s="49"/>
      <c r="AV571" s="44"/>
      <c r="AW571" s="49"/>
      <c r="AX571" s="45">
        <f t="shared" si="42"/>
        <v>0</v>
      </c>
      <c r="AY571" s="45">
        <f t="shared" si="43"/>
        <v>0</v>
      </c>
      <c r="AZ571" s="51">
        <f t="shared" si="44"/>
        <v>0</v>
      </c>
      <c r="BA571" s="40"/>
      <c r="BB571" s="49"/>
      <c r="BC571" s="49"/>
      <c r="BD571" s="49"/>
      <c r="BE571" s="49"/>
      <c r="BF571" s="40"/>
      <c r="BG571" s="49"/>
      <c r="BH571" s="49"/>
      <c r="BI571" s="53"/>
      <c r="BJ571" s="54"/>
      <c r="BK571" s="54"/>
      <c r="BL571" s="54"/>
      <c r="BM571" s="44"/>
      <c r="BN571" s="41"/>
      <c r="BO571" s="55"/>
      <c r="BP571" s="56"/>
      <c r="BQ571" s="57"/>
      <c r="BR571" s="56"/>
    </row>
    <row r="572" spans="1:70" ht="51" customHeight="1" x14ac:dyDescent="0.2">
      <c r="A572" s="107">
        <v>568</v>
      </c>
      <c r="B572" s="40"/>
      <c r="C572" s="97"/>
      <c r="D572" s="41"/>
      <c r="E572" s="42"/>
      <c r="F572" s="40"/>
      <c r="G572" s="40"/>
      <c r="H572" s="40"/>
      <c r="I572" s="40"/>
      <c r="J572" s="40"/>
      <c r="K572" s="40"/>
      <c r="L572" s="40"/>
      <c r="M572" s="40"/>
      <c r="N572" s="43"/>
      <c r="O572" s="40"/>
      <c r="P572" s="40"/>
      <c r="Q572" s="40"/>
      <c r="R572" s="40"/>
      <c r="S572" s="40"/>
      <c r="T572" s="40"/>
      <c r="U572" s="40"/>
      <c r="V572" s="40"/>
      <c r="W572" s="40"/>
      <c r="X572" s="40"/>
      <c r="Y572" s="44"/>
      <c r="Z572" s="44"/>
      <c r="AA572" s="41"/>
      <c r="AB572" s="40"/>
      <c r="AC572" s="45">
        <f t="shared" si="40"/>
        <v>0</v>
      </c>
      <c r="AD572" s="46">
        <v>0</v>
      </c>
      <c r="AE572" s="47">
        <f t="shared" si="41"/>
        <v>0</v>
      </c>
      <c r="AF572" s="48"/>
      <c r="AG572" s="49"/>
      <c r="AH572" s="44"/>
      <c r="AI572" s="49"/>
      <c r="AJ572" s="44"/>
      <c r="AK572" s="49"/>
      <c r="AL572" s="49" t="str">
        <f>IFERROR((VLOOKUP($AK572,[2]T_Datos!$B$3:$D$35,2,FALSE)),"Por favor diligenciar")</f>
        <v>Por favor diligenciar</v>
      </c>
      <c r="AM572" s="49" t="str">
        <f>IFERROR((VLOOKUP($AK572,[2]T_Datos!$B$3:$D$35,3,FALSE)),"Por favor diligenciar")</f>
        <v>Por favor diligenciar</v>
      </c>
      <c r="AN572" s="49"/>
      <c r="AO572" s="49"/>
      <c r="AP572" s="44"/>
      <c r="AQ572" s="49"/>
      <c r="AR572" s="44"/>
      <c r="AS572" s="49"/>
      <c r="AT572" s="50"/>
      <c r="AU572" s="49"/>
      <c r="AV572" s="44"/>
      <c r="AW572" s="49"/>
      <c r="AX572" s="45">
        <f t="shared" si="42"/>
        <v>0</v>
      </c>
      <c r="AY572" s="45">
        <f t="shared" si="43"/>
        <v>0</v>
      </c>
      <c r="AZ572" s="51">
        <f t="shared" si="44"/>
        <v>0</v>
      </c>
      <c r="BA572" s="40"/>
      <c r="BB572" s="49"/>
      <c r="BC572" s="49"/>
      <c r="BD572" s="49"/>
      <c r="BE572" s="49"/>
      <c r="BF572" s="40"/>
      <c r="BG572" s="49"/>
      <c r="BH572" s="49"/>
      <c r="BI572" s="53"/>
      <c r="BJ572" s="54"/>
      <c r="BK572" s="54"/>
      <c r="BL572" s="54"/>
      <c r="BM572" s="44"/>
      <c r="BN572" s="41"/>
      <c r="BO572" s="55"/>
      <c r="BP572" s="56"/>
      <c r="BQ572" s="57"/>
      <c r="BR572" s="56"/>
    </row>
    <row r="573" spans="1:70" ht="51" customHeight="1" x14ac:dyDescent="0.2">
      <c r="A573">
        <v>569</v>
      </c>
      <c r="B573" s="40"/>
      <c r="C573" s="97"/>
      <c r="D573" s="41"/>
      <c r="E573" s="42"/>
      <c r="F573" s="40"/>
      <c r="G573" s="40"/>
      <c r="H573" s="40"/>
      <c r="I573" s="40"/>
      <c r="J573" s="40"/>
      <c r="K573" s="40"/>
      <c r="L573" s="40"/>
      <c r="M573" s="40"/>
      <c r="N573" s="43"/>
      <c r="O573" s="40"/>
      <c r="P573" s="40"/>
      <c r="Q573" s="40"/>
      <c r="R573" s="40"/>
      <c r="S573" s="40"/>
      <c r="T573" s="40"/>
      <c r="U573" s="40"/>
      <c r="V573" s="40"/>
      <c r="W573" s="40"/>
      <c r="X573" s="40"/>
      <c r="Y573" s="44"/>
      <c r="Z573" s="44"/>
      <c r="AA573" s="41"/>
      <c r="AB573" s="40"/>
      <c r="AC573" s="45">
        <f t="shared" si="40"/>
        <v>0</v>
      </c>
      <c r="AD573" s="46">
        <v>0</v>
      </c>
      <c r="AE573" s="47">
        <f t="shared" si="41"/>
        <v>0</v>
      </c>
      <c r="AF573" s="48"/>
      <c r="AG573" s="49"/>
      <c r="AH573" s="44"/>
      <c r="AI573" s="49"/>
      <c r="AJ573" s="44"/>
      <c r="AK573" s="49"/>
      <c r="AL573" s="49" t="str">
        <f>IFERROR((VLOOKUP($AK573,[2]T_Datos!$B$3:$D$35,2,FALSE)),"Por favor diligenciar")</f>
        <v>Por favor diligenciar</v>
      </c>
      <c r="AM573" s="49" t="str">
        <f>IFERROR((VLOOKUP($AK573,[2]T_Datos!$B$3:$D$35,3,FALSE)),"Por favor diligenciar")</f>
        <v>Por favor diligenciar</v>
      </c>
      <c r="AN573" s="49"/>
      <c r="AO573" s="49"/>
      <c r="AP573" s="44"/>
      <c r="AQ573" s="49"/>
      <c r="AR573" s="44"/>
      <c r="AS573" s="49"/>
      <c r="AT573" s="50"/>
      <c r="AU573" s="49"/>
      <c r="AV573" s="44"/>
      <c r="AW573" s="49"/>
      <c r="AX573" s="45">
        <f t="shared" si="42"/>
        <v>0</v>
      </c>
      <c r="AY573" s="45">
        <f t="shared" si="43"/>
        <v>0</v>
      </c>
      <c r="AZ573" s="51">
        <f t="shared" si="44"/>
        <v>0</v>
      </c>
      <c r="BA573" s="40"/>
      <c r="BB573" s="49"/>
      <c r="BC573" s="49"/>
      <c r="BD573" s="49"/>
      <c r="BE573" s="49"/>
      <c r="BF573" s="40"/>
      <c r="BG573" s="49"/>
      <c r="BH573" s="49"/>
      <c r="BI573" s="53"/>
      <c r="BJ573" s="54"/>
      <c r="BK573" s="54"/>
      <c r="BL573" s="54"/>
      <c r="BM573" s="44"/>
      <c r="BN573" s="41"/>
      <c r="BO573" s="55"/>
      <c r="BP573" s="56"/>
      <c r="BQ573" s="57"/>
      <c r="BR573" s="56"/>
    </row>
    <row r="574" spans="1:70" ht="51" customHeight="1" x14ac:dyDescent="0.2">
      <c r="A574">
        <v>570</v>
      </c>
      <c r="B574" s="40"/>
      <c r="C574" s="97"/>
      <c r="D574" s="41"/>
      <c r="E574" s="42"/>
      <c r="F574" s="40"/>
      <c r="G574" s="40"/>
      <c r="H574" s="40"/>
      <c r="I574" s="40"/>
      <c r="J574" s="40"/>
      <c r="K574" s="40"/>
      <c r="L574" s="40"/>
      <c r="M574" s="40"/>
      <c r="N574" s="43"/>
      <c r="O574" s="40"/>
      <c r="P574" s="40"/>
      <c r="Q574" s="40"/>
      <c r="R574" s="40"/>
      <c r="S574" s="40"/>
      <c r="T574" s="40"/>
      <c r="U574" s="40"/>
      <c r="V574" s="40"/>
      <c r="W574" s="40"/>
      <c r="X574" s="40"/>
      <c r="Y574" s="44"/>
      <c r="Z574" s="44"/>
      <c r="AA574" s="41"/>
      <c r="AB574" s="40"/>
      <c r="AC574" s="45">
        <f t="shared" si="40"/>
        <v>0</v>
      </c>
      <c r="AD574" s="46">
        <v>0</v>
      </c>
      <c r="AE574" s="47">
        <f t="shared" si="41"/>
        <v>0</v>
      </c>
      <c r="AF574" s="48"/>
      <c r="AG574" s="49"/>
      <c r="AH574" s="44"/>
      <c r="AI574" s="49"/>
      <c r="AJ574" s="44"/>
      <c r="AK574" s="49"/>
      <c r="AL574" s="49" t="str">
        <f>IFERROR((VLOOKUP($AK574,[2]T_Datos!$B$3:$D$35,2,FALSE)),"Por favor diligenciar")</f>
        <v>Por favor diligenciar</v>
      </c>
      <c r="AM574" s="49" t="str">
        <f>IFERROR((VLOOKUP($AK574,[2]T_Datos!$B$3:$D$35,3,FALSE)),"Por favor diligenciar")</f>
        <v>Por favor diligenciar</v>
      </c>
      <c r="AN574" s="49"/>
      <c r="AO574" s="49"/>
      <c r="AP574" s="44"/>
      <c r="AQ574" s="49"/>
      <c r="AR574" s="44"/>
      <c r="AS574" s="49"/>
      <c r="AT574" s="50"/>
      <c r="AU574" s="49"/>
      <c r="AV574" s="44"/>
      <c r="AW574" s="49"/>
      <c r="AX574" s="45">
        <f t="shared" si="42"/>
        <v>0</v>
      </c>
      <c r="AY574" s="45">
        <f t="shared" si="43"/>
        <v>0</v>
      </c>
      <c r="AZ574" s="51">
        <f t="shared" si="44"/>
        <v>0</v>
      </c>
      <c r="BA574" s="40"/>
      <c r="BB574" s="49"/>
      <c r="BC574" s="49"/>
      <c r="BD574" s="49"/>
      <c r="BE574" s="49"/>
      <c r="BF574" s="40"/>
      <c r="BG574" s="49"/>
      <c r="BH574" s="49"/>
      <c r="BI574" s="53"/>
      <c r="BJ574" s="54"/>
      <c r="BK574" s="54"/>
      <c r="BL574" s="54"/>
      <c r="BM574" s="44"/>
      <c r="BN574" s="41"/>
      <c r="BO574" s="55"/>
      <c r="BP574" s="56"/>
      <c r="BQ574" s="57"/>
      <c r="BR574" s="56"/>
    </row>
    <row r="575" spans="1:70" ht="51" customHeight="1" x14ac:dyDescent="0.2">
      <c r="A575" s="107">
        <v>571</v>
      </c>
      <c r="B575" s="40"/>
      <c r="C575" s="97"/>
      <c r="D575" s="41"/>
      <c r="E575" s="42"/>
      <c r="F575" s="40"/>
      <c r="G575" s="40"/>
      <c r="H575" s="40"/>
      <c r="I575" s="40"/>
      <c r="J575" s="40"/>
      <c r="K575" s="40"/>
      <c r="L575" s="40"/>
      <c r="M575" s="40"/>
      <c r="N575" s="43"/>
      <c r="O575" s="40"/>
      <c r="P575" s="40"/>
      <c r="Q575" s="40"/>
      <c r="R575" s="40"/>
      <c r="S575" s="40"/>
      <c r="T575" s="40"/>
      <c r="U575" s="40"/>
      <c r="V575" s="40"/>
      <c r="W575" s="40"/>
      <c r="X575" s="40"/>
      <c r="Y575" s="44"/>
      <c r="Z575" s="44"/>
      <c r="AA575" s="41"/>
      <c r="AB575" s="40"/>
      <c r="AC575" s="45">
        <f t="shared" si="40"/>
        <v>0</v>
      </c>
      <c r="AD575" s="46">
        <v>0</v>
      </c>
      <c r="AE575" s="47">
        <f t="shared" si="41"/>
        <v>0</v>
      </c>
      <c r="AF575" s="48"/>
      <c r="AG575" s="49"/>
      <c r="AH575" s="44"/>
      <c r="AI575" s="49"/>
      <c r="AJ575" s="44"/>
      <c r="AK575" s="49"/>
      <c r="AL575" s="49" t="str">
        <f>IFERROR((VLOOKUP($AK575,[2]T_Datos!$B$3:$D$35,2,FALSE)),"Por favor diligenciar")</f>
        <v>Por favor diligenciar</v>
      </c>
      <c r="AM575" s="49" t="str">
        <f>IFERROR((VLOOKUP($AK575,[2]T_Datos!$B$3:$D$35,3,FALSE)),"Por favor diligenciar")</f>
        <v>Por favor diligenciar</v>
      </c>
      <c r="AN575" s="49"/>
      <c r="AO575" s="49"/>
      <c r="AP575" s="44"/>
      <c r="AQ575" s="49"/>
      <c r="AR575" s="44"/>
      <c r="AS575" s="49"/>
      <c r="AT575" s="50"/>
      <c r="AU575" s="49"/>
      <c r="AV575" s="44"/>
      <c r="AW575" s="49"/>
      <c r="AX575" s="45">
        <f t="shared" si="42"/>
        <v>0</v>
      </c>
      <c r="AY575" s="45">
        <f t="shared" si="43"/>
        <v>0</v>
      </c>
      <c r="AZ575" s="51">
        <f t="shared" si="44"/>
        <v>0</v>
      </c>
      <c r="BA575" s="40"/>
      <c r="BB575" s="49"/>
      <c r="BC575" s="49"/>
      <c r="BD575" s="49"/>
      <c r="BE575" s="49"/>
      <c r="BF575" s="40"/>
      <c r="BG575" s="49"/>
      <c r="BH575" s="49"/>
      <c r="BI575" s="53"/>
      <c r="BJ575" s="54"/>
      <c r="BK575" s="54"/>
      <c r="BL575" s="54"/>
      <c r="BM575" s="44"/>
      <c r="BN575" s="41"/>
      <c r="BO575" s="55"/>
      <c r="BP575" s="56"/>
      <c r="BQ575" s="57"/>
      <c r="BR575" s="56"/>
    </row>
    <row r="576" spans="1:70" ht="51" customHeight="1" x14ac:dyDescent="0.2">
      <c r="A576">
        <v>572</v>
      </c>
      <c r="B576" s="40"/>
      <c r="C576" s="97"/>
      <c r="D576" s="41"/>
      <c r="E576" s="42"/>
      <c r="F576" s="40"/>
      <c r="G576" s="40"/>
      <c r="H576" s="40"/>
      <c r="I576" s="40"/>
      <c r="J576" s="40"/>
      <c r="K576" s="40"/>
      <c r="L576" s="40"/>
      <c r="M576" s="40"/>
      <c r="N576" s="43"/>
      <c r="O576" s="40"/>
      <c r="P576" s="40"/>
      <c r="Q576" s="40"/>
      <c r="R576" s="40"/>
      <c r="S576" s="40"/>
      <c r="T576" s="40"/>
      <c r="U576" s="40"/>
      <c r="V576" s="40"/>
      <c r="W576" s="40"/>
      <c r="X576" s="40"/>
      <c r="Y576" s="44"/>
      <c r="Z576" s="44"/>
      <c r="AA576" s="41"/>
      <c r="AB576" s="40"/>
      <c r="AC576" s="45">
        <f t="shared" si="40"/>
        <v>0</v>
      </c>
      <c r="AD576" s="46">
        <v>0</v>
      </c>
      <c r="AE576" s="47">
        <f t="shared" si="41"/>
        <v>0</v>
      </c>
      <c r="AF576" s="48"/>
      <c r="AG576" s="49"/>
      <c r="AH576" s="44"/>
      <c r="AI576" s="49"/>
      <c r="AJ576" s="44"/>
      <c r="AK576" s="49"/>
      <c r="AL576" s="49" t="str">
        <f>IFERROR((VLOOKUP($AK576,[2]T_Datos!$B$3:$D$35,2,FALSE)),"Por favor diligenciar")</f>
        <v>Por favor diligenciar</v>
      </c>
      <c r="AM576" s="49" t="str">
        <f>IFERROR((VLOOKUP($AK576,[2]T_Datos!$B$3:$D$35,3,FALSE)),"Por favor diligenciar")</f>
        <v>Por favor diligenciar</v>
      </c>
      <c r="AN576" s="49"/>
      <c r="AO576" s="49"/>
      <c r="AP576" s="44"/>
      <c r="AQ576" s="49"/>
      <c r="AR576" s="44"/>
      <c r="AS576" s="49"/>
      <c r="AT576" s="50"/>
      <c r="AU576" s="49"/>
      <c r="AV576" s="44"/>
      <c r="AW576" s="49"/>
      <c r="AX576" s="45">
        <f t="shared" si="42"/>
        <v>0</v>
      </c>
      <c r="AY576" s="45">
        <f t="shared" si="43"/>
        <v>0</v>
      </c>
      <c r="AZ576" s="51">
        <f t="shared" si="44"/>
        <v>0</v>
      </c>
      <c r="BA576" s="40"/>
      <c r="BB576" s="49"/>
      <c r="BC576" s="49"/>
      <c r="BD576" s="49"/>
      <c r="BE576" s="49"/>
      <c r="BF576" s="40"/>
      <c r="BG576" s="49"/>
      <c r="BH576" s="49"/>
      <c r="BI576" s="53"/>
      <c r="BJ576" s="54"/>
      <c r="BK576" s="54"/>
      <c r="BL576" s="54"/>
      <c r="BM576" s="44"/>
      <c r="BN576" s="41"/>
      <c r="BO576" s="55"/>
      <c r="BP576" s="56"/>
      <c r="BQ576" s="57"/>
      <c r="BR576" s="56"/>
    </row>
    <row r="577" spans="1:70" ht="51" customHeight="1" x14ac:dyDescent="0.2">
      <c r="A577">
        <v>573</v>
      </c>
      <c r="B577" s="40"/>
      <c r="C577" s="97"/>
      <c r="D577" s="41"/>
      <c r="E577" s="42"/>
      <c r="F577" s="40"/>
      <c r="G577" s="40"/>
      <c r="H577" s="40"/>
      <c r="I577" s="40"/>
      <c r="J577" s="40"/>
      <c r="K577" s="40"/>
      <c r="L577" s="40"/>
      <c r="M577" s="40"/>
      <c r="N577" s="43"/>
      <c r="O577" s="40"/>
      <c r="P577" s="40"/>
      <c r="Q577" s="40"/>
      <c r="R577" s="40"/>
      <c r="S577" s="40"/>
      <c r="T577" s="40"/>
      <c r="U577" s="40"/>
      <c r="V577" s="40"/>
      <c r="W577" s="40"/>
      <c r="X577" s="40"/>
      <c r="Y577" s="44"/>
      <c r="Z577" s="44"/>
      <c r="AA577" s="41"/>
      <c r="AB577" s="40"/>
      <c r="AC577" s="45">
        <f t="shared" si="40"/>
        <v>0</v>
      </c>
      <c r="AD577" s="46">
        <v>0</v>
      </c>
      <c r="AE577" s="47">
        <f t="shared" si="41"/>
        <v>0</v>
      </c>
      <c r="AF577" s="48"/>
      <c r="AG577" s="49"/>
      <c r="AH577" s="44"/>
      <c r="AI577" s="49"/>
      <c r="AJ577" s="44"/>
      <c r="AK577" s="49"/>
      <c r="AL577" s="49" t="str">
        <f>IFERROR((VLOOKUP($AK577,[2]T_Datos!$B$3:$D$35,2,FALSE)),"Por favor diligenciar")</f>
        <v>Por favor diligenciar</v>
      </c>
      <c r="AM577" s="49" t="str">
        <f>IFERROR((VLOOKUP($AK577,[2]T_Datos!$B$3:$D$35,3,FALSE)),"Por favor diligenciar")</f>
        <v>Por favor diligenciar</v>
      </c>
      <c r="AN577" s="49"/>
      <c r="AO577" s="49"/>
      <c r="AP577" s="44"/>
      <c r="AQ577" s="49"/>
      <c r="AR577" s="44"/>
      <c r="AS577" s="49"/>
      <c r="AT577" s="50"/>
      <c r="AU577" s="49"/>
      <c r="AV577" s="44"/>
      <c r="AW577" s="49"/>
      <c r="AX577" s="45">
        <f t="shared" si="42"/>
        <v>0</v>
      </c>
      <c r="AY577" s="45">
        <f t="shared" si="43"/>
        <v>0</v>
      </c>
      <c r="AZ577" s="51">
        <f t="shared" si="44"/>
        <v>0</v>
      </c>
      <c r="BA577" s="40"/>
      <c r="BB577" s="49"/>
      <c r="BC577" s="49"/>
      <c r="BD577" s="49"/>
      <c r="BE577" s="49"/>
      <c r="BF577" s="40"/>
      <c r="BG577" s="49"/>
      <c r="BH577" s="49"/>
      <c r="BI577" s="53"/>
      <c r="BJ577" s="54"/>
      <c r="BK577" s="54"/>
      <c r="BL577" s="54"/>
      <c r="BM577" s="44"/>
      <c r="BN577" s="41"/>
      <c r="BO577" s="55"/>
      <c r="BP577" s="56"/>
      <c r="BQ577" s="57"/>
      <c r="BR577" s="56"/>
    </row>
    <row r="578" spans="1:70" ht="51" customHeight="1" x14ac:dyDescent="0.2">
      <c r="A578" s="107">
        <v>574</v>
      </c>
      <c r="B578" s="40"/>
      <c r="C578" s="97"/>
      <c r="D578" s="41"/>
      <c r="E578" s="42"/>
      <c r="F578" s="40"/>
      <c r="G578" s="40"/>
      <c r="H578" s="40"/>
      <c r="I578" s="40"/>
      <c r="J578" s="40"/>
      <c r="K578" s="40"/>
      <c r="L578" s="40"/>
      <c r="M578" s="40"/>
      <c r="N578" s="43"/>
      <c r="O578" s="40"/>
      <c r="P578" s="40"/>
      <c r="Q578" s="40"/>
      <c r="R578" s="40"/>
      <c r="S578" s="40"/>
      <c r="T578" s="40"/>
      <c r="U578" s="40"/>
      <c r="V578" s="40"/>
      <c r="W578" s="40"/>
      <c r="X578" s="40"/>
      <c r="Y578" s="44"/>
      <c r="Z578" s="44"/>
      <c r="AA578" s="41"/>
      <c r="AB578" s="40"/>
      <c r="AC578" s="45">
        <f t="shared" si="40"/>
        <v>0</v>
      </c>
      <c r="AD578" s="46">
        <v>0</v>
      </c>
      <c r="AE578" s="47">
        <f t="shared" si="41"/>
        <v>0</v>
      </c>
      <c r="AF578" s="48"/>
      <c r="AG578" s="49"/>
      <c r="AH578" s="44"/>
      <c r="AI578" s="49"/>
      <c r="AJ578" s="44"/>
      <c r="AK578" s="49"/>
      <c r="AL578" s="49" t="str">
        <f>IFERROR((VLOOKUP($AK578,[2]T_Datos!$B$3:$D$35,2,FALSE)),"Por favor diligenciar")</f>
        <v>Por favor diligenciar</v>
      </c>
      <c r="AM578" s="49" t="str">
        <f>IFERROR((VLOOKUP($AK578,[2]T_Datos!$B$3:$D$35,3,FALSE)),"Por favor diligenciar")</f>
        <v>Por favor diligenciar</v>
      </c>
      <c r="AN578" s="49"/>
      <c r="AO578" s="49"/>
      <c r="AP578" s="44"/>
      <c r="AQ578" s="49"/>
      <c r="AR578" s="44"/>
      <c r="AS578" s="49"/>
      <c r="AT578" s="50"/>
      <c r="AU578" s="49"/>
      <c r="AV578" s="44"/>
      <c r="AW578" s="49"/>
      <c r="AX578" s="45">
        <f t="shared" si="42"/>
        <v>0</v>
      </c>
      <c r="AY578" s="45">
        <f t="shared" si="43"/>
        <v>0</v>
      </c>
      <c r="AZ578" s="51">
        <f t="shared" si="44"/>
        <v>0</v>
      </c>
      <c r="BA578" s="40"/>
      <c r="BB578" s="49"/>
      <c r="BC578" s="49"/>
      <c r="BD578" s="49"/>
      <c r="BE578" s="49"/>
      <c r="BF578" s="40"/>
      <c r="BG578" s="49"/>
      <c r="BH578" s="49"/>
      <c r="BI578" s="53"/>
      <c r="BJ578" s="54"/>
      <c r="BK578" s="54"/>
      <c r="BL578" s="54"/>
      <c r="BM578" s="44"/>
      <c r="BN578" s="41"/>
      <c r="BO578" s="55"/>
      <c r="BP578" s="56"/>
      <c r="BQ578" s="57"/>
      <c r="BR578" s="56"/>
    </row>
    <row r="579" spans="1:70" ht="51" customHeight="1" x14ac:dyDescent="0.2">
      <c r="A579">
        <v>575</v>
      </c>
      <c r="B579" s="40"/>
      <c r="C579" s="97"/>
      <c r="D579" s="41"/>
      <c r="E579" s="42"/>
      <c r="F579" s="40"/>
      <c r="G579" s="40"/>
      <c r="H579" s="40"/>
      <c r="I579" s="40"/>
      <c r="J579" s="40"/>
      <c r="K579" s="40"/>
      <c r="L579" s="40"/>
      <c r="M579" s="40"/>
      <c r="N579" s="43"/>
      <c r="O579" s="40"/>
      <c r="P579" s="40"/>
      <c r="Q579" s="40"/>
      <c r="R579" s="40"/>
      <c r="S579" s="40"/>
      <c r="T579" s="40"/>
      <c r="U579" s="40"/>
      <c r="V579" s="40"/>
      <c r="W579" s="40"/>
      <c r="X579" s="40"/>
      <c r="Y579" s="44"/>
      <c r="Z579" s="44"/>
      <c r="AA579" s="41"/>
      <c r="AB579" s="40"/>
      <c r="AC579" s="45">
        <f t="shared" si="40"/>
        <v>0</v>
      </c>
      <c r="AD579" s="46">
        <v>0</v>
      </c>
      <c r="AE579" s="47">
        <f t="shared" si="41"/>
        <v>0</v>
      </c>
      <c r="AF579" s="48"/>
      <c r="AG579" s="49"/>
      <c r="AH579" s="44"/>
      <c r="AI579" s="49"/>
      <c r="AJ579" s="44"/>
      <c r="AK579" s="49"/>
      <c r="AL579" s="49" t="str">
        <f>IFERROR((VLOOKUP($AK579,[2]T_Datos!$B$3:$D$35,2,FALSE)),"Por favor diligenciar")</f>
        <v>Por favor diligenciar</v>
      </c>
      <c r="AM579" s="49" t="str">
        <f>IFERROR((VLOOKUP($AK579,[2]T_Datos!$B$3:$D$35,3,FALSE)),"Por favor diligenciar")</f>
        <v>Por favor diligenciar</v>
      </c>
      <c r="AN579" s="49"/>
      <c r="AO579" s="49"/>
      <c r="AP579" s="44"/>
      <c r="AQ579" s="49"/>
      <c r="AR579" s="44"/>
      <c r="AS579" s="49"/>
      <c r="AT579" s="50"/>
      <c r="AU579" s="49"/>
      <c r="AV579" s="44"/>
      <c r="AW579" s="49"/>
      <c r="AX579" s="45">
        <f t="shared" si="42"/>
        <v>0</v>
      </c>
      <c r="AY579" s="45">
        <f t="shared" si="43"/>
        <v>0</v>
      </c>
      <c r="AZ579" s="51">
        <f t="shared" si="44"/>
        <v>0</v>
      </c>
      <c r="BA579" s="40"/>
      <c r="BB579" s="49"/>
      <c r="BC579" s="49"/>
      <c r="BD579" s="49"/>
      <c r="BE579" s="49"/>
      <c r="BF579" s="40"/>
      <c r="BG579" s="49"/>
      <c r="BH579" s="49"/>
      <c r="BI579" s="53"/>
      <c r="BJ579" s="54"/>
      <c r="BK579" s="54"/>
      <c r="BL579" s="54"/>
      <c r="BM579" s="44"/>
      <c r="BN579" s="41"/>
      <c r="BO579" s="55"/>
      <c r="BP579" s="56"/>
      <c r="BQ579" s="57"/>
      <c r="BR579" s="56"/>
    </row>
    <row r="580" spans="1:70" ht="51" customHeight="1" x14ac:dyDescent="0.2">
      <c r="A580">
        <v>576</v>
      </c>
      <c r="B580" s="40"/>
      <c r="C580" s="97"/>
      <c r="D580" s="41"/>
      <c r="E580" s="42"/>
      <c r="F580" s="40"/>
      <c r="G580" s="40"/>
      <c r="H580" s="40"/>
      <c r="I580" s="40"/>
      <c r="J580" s="40"/>
      <c r="K580" s="40"/>
      <c r="L580" s="40"/>
      <c r="M580" s="40"/>
      <c r="N580" s="43"/>
      <c r="O580" s="40"/>
      <c r="P580" s="40"/>
      <c r="Q580" s="40"/>
      <c r="R580" s="40"/>
      <c r="S580" s="40"/>
      <c r="T580" s="40"/>
      <c r="U580" s="40"/>
      <c r="V580" s="40"/>
      <c r="W580" s="40"/>
      <c r="X580" s="40"/>
      <c r="Y580" s="44"/>
      <c r="Z580" s="44"/>
      <c r="AA580" s="41"/>
      <c r="AB580" s="40"/>
      <c r="AC580" s="45">
        <f t="shared" si="40"/>
        <v>0</v>
      </c>
      <c r="AD580" s="46">
        <v>0</v>
      </c>
      <c r="AE580" s="47">
        <f t="shared" si="41"/>
        <v>0</v>
      </c>
      <c r="AF580" s="48"/>
      <c r="AG580" s="49"/>
      <c r="AH580" s="44"/>
      <c r="AI580" s="49"/>
      <c r="AJ580" s="44"/>
      <c r="AK580" s="49"/>
      <c r="AL580" s="49" t="str">
        <f>IFERROR((VLOOKUP($AK580,[2]T_Datos!$B$3:$D$35,2,FALSE)),"Por favor diligenciar")</f>
        <v>Por favor diligenciar</v>
      </c>
      <c r="AM580" s="49" t="str">
        <f>IFERROR((VLOOKUP($AK580,[2]T_Datos!$B$3:$D$35,3,FALSE)),"Por favor diligenciar")</f>
        <v>Por favor diligenciar</v>
      </c>
      <c r="AN580" s="49"/>
      <c r="AO580" s="49"/>
      <c r="AP580" s="44"/>
      <c r="AQ580" s="49"/>
      <c r="AR580" s="44"/>
      <c r="AS580" s="49"/>
      <c r="AT580" s="50"/>
      <c r="AU580" s="49"/>
      <c r="AV580" s="44"/>
      <c r="AW580" s="49"/>
      <c r="AX580" s="45">
        <f t="shared" si="42"/>
        <v>0</v>
      </c>
      <c r="AY580" s="45">
        <f t="shared" si="43"/>
        <v>0</v>
      </c>
      <c r="AZ580" s="51">
        <f t="shared" si="44"/>
        <v>0</v>
      </c>
      <c r="BA580" s="40"/>
      <c r="BB580" s="49"/>
      <c r="BC580" s="49"/>
      <c r="BD580" s="49"/>
      <c r="BE580" s="49"/>
      <c r="BF580" s="40"/>
      <c r="BG580" s="49"/>
      <c r="BH580" s="49"/>
      <c r="BI580" s="53"/>
      <c r="BJ580" s="54"/>
      <c r="BK580" s="54"/>
      <c r="BL580" s="54"/>
      <c r="BM580" s="44"/>
      <c r="BN580" s="41"/>
      <c r="BO580" s="55"/>
      <c r="BP580" s="56"/>
      <c r="BQ580" s="57"/>
      <c r="BR580" s="56"/>
    </row>
    <row r="581" spans="1:70" ht="51" customHeight="1" x14ac:dyDescent="0.2">
      <c r="A581" s="107">
        <v>577</v>
      </c>
      <c r="B581" s="40"/>
      <c r="C581" s="97"/>
      <c r="D581" s="41"/>
      <c r="E581" s="42"/>
      <c r="F581" s="40"/>
      <c r="G581" s="40"/>
      <c r="H581" s="40"/>
      <c r="I581" s="40"/>
      <c r="J581" s="40"/>
      <c r="K581" s="40"/>
      <c r="L581" s="40"/>
      <c r="M581" s="40"/>
      <c r="N581" s="43"/>
      <c r="O581" s="40"/>
      <c r="P581" s="40"/>
      <c r="Q581" s="40"/>
      <c r="R581" s="40"/>
      <c r="S581" s="40"/>
      <c r="T581" s="40"/>
      <c r="U581" s="40"/>
      <c r="V581" s="40"/>
      <c r="W581" s="40"/>
      <c r="X581" s="40"/>
      <c r="Y581" s="44"/>
      <c r="Z581" s="44"/>
      <c r="AA581" s="41"/>
      <c r="AB581" s="40"/>
      <c r="AC581" s="45">
        <f t="shared" si="40"/>
        <v>0</v>
      </c>
      <c r="AD581" s="46">
        <v>0</v>
      </c>
      <c r="AE581" s="47">
        <f t="shared" si="41"/>
        <v>0</v>
      </c>
      <c r="AF581" s="48"/>
      <c r="AG581" s="49"/>
      <c r="AH581" s="44"/>
      <c r="AI581" s="49"/>
      <c r="AJ581" s="44"/>
      <c r="AK581" s="49"/>
      <c r="AL581" s="49" t="str">
        <f>IFERROR((VLOOKUP($AK581,[2]T_Datos!$B$3:$D$35,2,FALSE)),"Por favor diligenciar")</f>
        <v>Por favor diligenciar</v>
      </c>
      <c r="AM581" s="49" t="str">
        <f>IFERROR((VLOOKUP($AK581,[2]T_Datos!$B$3:$D$35,3,FALSE)),"Por favor diligenciar")</f>
        <v>Por favor diligenciar</v>
      </c>
      <c r="AN581" s="49"/>
      <c r="AO581" s="49"/>
      <c r="AP581" s="44"/>
      <c r="AQ581" s="49"/>
      <c r="AR581" s="44"/>
      <c r="AS581" s="49"/>
      <c r="AT581" s="50"/>
      <c r="AU581" s="49"/>
      <c r="AV581" s="44"/>
      <c r="AW581" s="49"/>
      <c r="AX581" s="45">
        <f t="shared" si="42"/>
        <v>0</v>
      </c>
      <c r="AY581" s="45">
        <f t="shared" si="43"/>
        <v>0</v>
      </c>
      <c r="AZ581" s="51">
        <f t="shared" si="44"/>
        <v>0</v>
      </c>
      <c r="BA581" s="40"/>
      <c r="BB581" s="49"/>
      <c r="BC581" s="49"/>
      <c r="BD581" s="49"/>
      <c r="BE581" s="49"/>
      <c r="BF581" s="40"/>
      <c r="BG581" s="49"/>
      <c r="BH581" s="49"/>
      <c r="BI581" s="53"/>
      <c r="BJ581" s="54"/>
      <c r="BK581" s="54"/>
      <c r="BL581" s="54"/>
      <c r="BM581" s="44"/>
      <c r="BN581" s="41"/>
      <c r="BO581" s="55"/>
      <c r="BP581" s="56"/>
      <c r="BQ581" s="57"/>
      <c r="BR581" s="56"/>
    </row>
    <row r="582" spans="1:70" ht="51" customHeight="1" x14ac:dyDescent="0.2">
      <c r="A582">
        <v>578</v>
      </c>
      <c r="B582" s="40"/>
      <c r="C582" s="97"/>
      <c r="D582" s="41"/>
      <c r="E582" s="42"/>
      <c r="F582" s="40"/>
      <c r="G582" s="40"/>
      <c r="H582" s="40"/>
      <c r="I582" s="40"/>
      <c r="J582" s="40"/>
      <c r="K582" s="40"/>
      <c r="L582" s="40"/>
      <c r="M582" s="40"/>
      <c r="N582" s="43"/>
      <c r="O582" s="40"/>
      <c r="P582" s="40"/>
      <c r="Q582" s="40"/>
      <c r="R582" s="40"/>
      <c r="S582" s="40"/>
      <c r="T582" s="40"/>
      <c r="U582" s="40"/>
      <c r="V582" s="40"/>
      <c r="W582" s="40"/>
      <c r="X582" s="40"/>
      <c r="Y582" s="44"/>
      <c r="Z582" s="44"/>
      <c r="AA582" s="41"/>
      <c r="AB582" s="40"/>
      <c r="AC582" s="45">
        <f t="shared" ref="AC582:AC645" si="46">ROUND((AB582/30),0)</f>
        <v>0</v>
      </c>
      <c r="AD582" s="46">
        <v>0</v>
      </c>
      <c r="AE582" s="47">
        <f t="shared" ref="AE582:AE645" si="47">IF(AD582=0,0,((AD582/AC582)))</f>
        <v>0</v>
      </c>
      <c r="AF582" s="48"/>
      <c r="AG582" s="49"/>
      <c r="AH582" s="44"/>
      <c r="AI582" s="49"/>
      <c r="AJ582" s="44"/>
      <c r="AK582" s="49"/>
      <c r="AL582" s="49" t="str">
        <f>IFERROR((VLOOKUP($AK582,[2]T_Datos!$B$3:$D$35,2,FALSE)),"Por favor diligenciar")</f>
        <v>Por favor diligenciar</v>
      </c>
      <c r="AM582" s="49" t="str">
        <f>IFERROR((VLOOKUP($AK582,[2]T_Datos!$B$3:$D$35,3,FALSE)),"Por favor diligenciar")</f>
        <v>Por favor diligenciar</v>
      </c>
      <c r="AN582" s="49"/>
      <c r="AO582" s="49"/>
      <c r="AP582" s="44"/>
      <c r="AQ582" s="49"/>
      <c r="AR582" s="44"/>
      <c r="AS582" s="49"/>
      <c r="AT582" s="50"/>
      <c r="AU582" s="49"/>
      <c r="AV582" s="44"/>
      <c r="AW582" s="49"/>
      <c r="AX582" s="45">
        <f t="shared" ref="AX582:AX645" si="48">ROUND(AY582/30,0)</f>
        <v>0</v>
      </c>
      <c r="AY582" s="45">
        <f t="shared" ref="AY582:AY645" si="49">IF(AB582+AW582=0,0,AW582+AB582)</f>
        <v>0</v>
      </c>
      <c r="AZ582" s="51">
        <f t="shared" ref="AZ582:AZ645" si="50">IF(AD582+AT582=0,0,AD582+AT582)</f>
        <v>0</v>
      </c>
      <c r="BA582" s="40"/>
      <c r="BB582" s="49"/>
      <c r="BC582" s="49"/>
      <c r="BD582" s="49"/>
      <c r="BE582" s="49"/>
      <c r="BF582" s="40"/>
      <c r="BG582" s="49"/>
      <c r="BH582" s="49"/>
      <c r="BI582" s="53"/>
      <c r="BJ582" s="54"/>
      <c r="BK582" s="54"/>
      <c r="BL582" s="54"/>
      <c r="BM582" s="44"/>
      <c r="BN582" s="41"/>
      <c r="BO582" s="55"/>
      <c r="BP582" s="56"/>
      <c r="BQ582" s="57"/>
      <c r="BR582" s="56"/>
    </row>
    <row r="583" spans="1:70" ht="51" customHeight="1" x14ac:dyDescent="0.2">
      <c r="A583">
        <v>579</v>
      </c>
      <c r="B583" s="40"/>
      <c r="C583" s="97"/>
      <c r="D583" s="41"/>
      <c r="E583" s="42"/>
      <c r="F583" s="40"/>
      <c r="G583" s="40"/>
      <c r="H583" s="40"/>
      <c r="I583" s="40"/>
      <c r="J583" s="40"/>
      <c r="K583" s="40"/>
      <c r="L583" s="40"/>
      <c r="M583" s="40"/>
      <c r="N583" s="43"/>
      <c r="O583" s="40"/>
      <c r="P583" s="40"/>
      <c r="Q583" s="40"/>
      <c r="R583" s="40"/>
      <c r="S583" s="40"/>
      <c r="T583" s="40"/>
      <c r="U583" s="40"/>
      <c r="V583" s="40"/>
      <c r="W583" s="40"/>
      <c r="X583" s="40"/>
      <c r="Y583" s="44"/>
      <c r="Z583" s="44"/>
      <c r="AA583" s="41"/>
      <c r="AB583" s="40"/>
      <c r="AC583" s="45">
        <f t="shared" si="46"/>
        <v>0</v>
      </c>
      <c r="AD583" s="46">
        <v>0</v>
      </c>
      <c r="AE583" s="47">
        <f t="shared" si="47"/>
        <v>0</v>
      </c>
      <c r="AF583" s="48"/>
      <c r="AG583" s="49"/>
      <c r="AH583" s="44"/>
      <c r="AI583" s="49"/>
      <c r="AJ583" s="44"/>
      <c r="AK583" s="49"/>
      <c r="AL583" s="49" t="str">
        <f>IFERROR((VLOOKUP($AK583,[2]T_Datos!$B$3:$D$35,2,FALSE)),"Por favor diligenciar")</f>
        <v>Por favor diligenciar</v>
      </c>
      <c r="AM583" s="49" t="str">
        <f>IFERROR((VLOOKUP($AK583,[2]T_Datos!$B$3:$D$35,3,FALSE)),"Por favor diligenciar")</f>
        <v>Por favor diligenciar</v>
      </c>
      <c r="AN583" s="49"/>
      <c r="AO583" s="49"/>
      <c r="AP583" s="44"/>
      <c r="AQ583" s="49"/>
      <c r="AR583" s="44"/>
      <c r="AS583" s="49"/>
      <c r="AT583" s="50"/>
      <c r="AU583" s="49"/>
      <c r="AV583" s="44"/>
      <c r="AW583" s="49"/>
      <c r="AX583" s="45">
        <f t="shared" si="48"/>
        <v>0</v>
      </c>
      <c r="AY583" s="45">
        <f t="shared" si="49"/>
        <v>0</v>
      </c>
      <c r="AZ583" s="51">
        <f t="shared" si="50"/>
        <v>0</v>
      </c>
      <c r="BA583" s="40"/>
      <c r="BB583" s="49"/>
      <c r="BC583" s="49"/>
      <c r="BD583" s="49"/>
      <c r="BE583" s="49"/>
      <c r="BF583" s="40"/>
      <c r="BG583" s="49"/>
      <c r="BH583" s="49"/>
      <c r="BI583" s="53"/>
      <c r="BJ583" s="54"/>
      <c r="BK583" s="54"/>
      <c r="BL583" s="54"/>
      <c r="BM583" s="44"/>
      <c r="BN583" s="41"/>
      <c r="BO583" s="55"/>
      <c r="BP583" s="56"/>
      <c r="BQ583" s="57"/>
      <c r="BR583" s="56"/>
    </row>
    <row r="584" spans="1:70" ht="51" customHeight="1" x14ac:dyDescent="0.2">
      <c r="A584" s="107">
        <v>580</v>
      </c>
      <c r="B584" s="40"/>
      <c r="C584" s="97"/>
      <c r="D584" s="41"/>
      <c r="E584" s="42"/>
      <c r="F584" s="40"/>
      <c r="G584" s="40"/>
      <c r="H584" s="40"/>
      <c r="I584" s="40"/>
      <c r="J584" s="40"/>
      <c r="K584" s="40"/>
      <c r="L584" s="40"/>
      <c r="M584" s="40"/>
      <c r="N584" s="43"/>
      <c r="O584" s="40"/>
      <c r="P584" s="40"/>
      <c r="Q584" s="40"/>
      <c r="R584" s="40"/>
      <c r="S584" s="40"/>
      <c r="T584" s="40"/>
      <c r="U584" s="40"/>
      <c r="V584" s="40"/>
      <c r="W584" s="40"/>
      <c r="X584" s="40"/>
      <c r="Y584" s="44"/>
      <c r="Z584" s="44"/>
      <c r="AA584" s="41"/>
      <c r="AB584" s="40"/>
      <c r="AC584" s="45">
        <f t="shared" si="46"/>
        <v>0</v>
      </c>
      <c r="AD584" s="46">
        <v>0</v>
      </c>
      <c r="AE584" s="47">
        <f t="shared" si="47"/>
        <v>0</v>
      </c>
      <c r="AF584" s="48"/>
      <c r="AG584" s="49"/>
      <c r="AH584" s="44"/>
      <c r="AI584" s="49"/>
      <c r="AJ584" s="44"/>
      <c r="AK584" s="49"/>
      <c r="AL584" s="49" t="str">
        <f>IFERROR((VLOOKUP($AK584,[2]T_Datos!$B$3:$D$35,2,FALSE)),"Por favor diligenciar")</f>
        <v>Por favor diligenciar</v>
      </c>
      <c r="AM584" s="49" t="str">
        <f>IFERROR((VLOOKUP($AK584,[2]T_Datos!$B$3:$D$35,3,FALSE)),"Por favor diligenciar")</f>
        <v>Por favor diligenciar</v>
      </c>
      <c r="AN584" s="49"/>
      <c r="AO584" s="49"/>
      <c r="AP584" s="44"/>
      <c r="AQ584" s="49"/>
      <c r="AR584" s="44"/>
      <c r="AS584" s="49"/>
      <c r="AT584" s="50"/>
      <c r="AU584" s="49"/>
      <c r="AV584" s="44"/>
      <c r="AW584" s="49"/>
      <c r="AX584" s="45">
        <f t="shared" si="48"/>
        <v>0</v>
      </c>
      <c r="AY584" s="45">
        <f t="shared" si="49"/>
        <v>0</v>
      </c>
      <c r="AZ584" s="51">
        <f t="shared" si="50"/>
        <v>0</v>
      </c>
      <c r="BA584" s="40"/>
      <c r="BB584" s="49"/>
      <c r="BC584" s="49"/>
      <c r="BD584" s="49"/>
      <c r="BE584" s="49"/>
      <c r="BF584" s="40"/>
      <c r="BG584" s="49"/>
      <c r="BH584" s="49"/>
      <c r="BI584" s="53"/>
      <c r="BJ584" s="54"/>
      <c r="BK584" s="54"/>
      <c r="BL584" s="54"/>
      <c r="BM584" s="44"/>
      <c r="BN584" s="41"/>
      <c r="BO584" s="55"/>
      <c r="BP584" s="56"/>
      <c r="BQ584" s="57"/>
      <c r="BR584" s="56"/>
    </row>
    <row r="585" spans="1:70" ht="51" customHeight="1" x14ac:dyDescent="0.2">
      <c r="A585">
        <v>581</v>
      </c>
      <c r="B585" s="40"/>
      <c r="C585" s="97"/>
      <c r="D585" s="41"/>
      <c r="E585" s="42"/>
      <c r="F585" s="40"/>
      <c r="G585" s="40"/>
      <c r="H585" s="40"/>
      <c r="I585" s="40"/>
      <c r="J585" s="40"/>
      <c r="K585" s="40"/>
      <c r="L585" s="40"/>
      <c r="M585" s="40"/>
      <c r="N585" s="43"/>
      <c r="O585" s="40"/>
      <c r="P585" s="40"/>
      <c r="Q585" s="40"/>
      <c r="R585" s="40"/>
      <c r="S585" s="40"/>
      <c r="T585" s="40"/>
      <c r="U585" s="40"/>
      <c r="V585" s="40"/>
      <c r="W585" s="40"/>
      <c r="X585" s="40"/>
      <c r="Y585" s="44"/>
      <c r="Z585" s="44"/>
      <c r="AA585" s="41"/>
      <c r="AB585" s="40"/>
      <c r="AC585" s="45">
        <f t="shared" si="46"/>
        <v>0</v>
      </c>
      <c r="AD585" s="46">
        <v>0</v>
      </c>
      <c r="AE585" s="47">
        <f t="shared" si="47"/>
        <v>0</v>
      </c>
      <c r="AF585" s="48"/>
      <c r="AG585" s="49"/>
      <c r="AH585" s="44"/>
      <c r="AI585" s="49"/>
      <c r="AJ585" s="44"/>
      <c r="AK585" s="49"/>
      <c r="AL585" s="49" t="str">
        <f>IFERROR((VLOOKUP($AK585,[2]T_Datos!$B$3:$D$35,2,FALSE)),"Por favor diligenciar")</f>
        <v>Por favor diligenciar</v>
      </c>
      <c r="AM585" s="49" t="str">
        <f>IFERROR((VLOOKUP($AK585,[2]T_Datos!$B$3:$D$35,3,FALSE)),"Por favor diligenciar")</f>
        <v>Por favor diligenciar</v>
      </c>
      <c r="AN585" s="49"/>
      <c r="AO585" s="49"/>
      <c r="AP585" s="44"/>
      <c r="AQ585" s="49"/>
      <c r="AR585" s="44"/>
      <c r="AS585" s="49"/>
      <c r="AT585" s="50"/>
      <c r="AU585" s="49"/>
      <c r="AV585" s="44"/>
      <c r="AW585" s="49"/>
      <c r="AX585" s="45">
        <f t="shared" si="48"/>
        <v>0</v>
      </c>
      <c r="AY585" s="45">
        <f t="shared" si="49"/>
        <v>0</v>
      </c>
      <c r="AZ585" s="51">
        <f t="shared" si="50"/>
        <v>0</v>
      </c>
      <c r="BA585" s="40"/>
      <c r="BB585" s="49"/>
      <c r="BC585" s="49"/>
      <c r="BD585" s="49"/>
      <c r="BE585" s="49"/>
      <c r="BF585" s="40"/>
      <c r="BG585" s="49"/>
      <c r="BH585" s="49"/>
      <c r="BI585" s="53"/>
      <c r="BJ585" s="54"/>
      <c r="BK585" s="54"/>
      <c r="BL585" s="54"/>
      <c r="BM585" s="44"/>
      <c r="BN585" s="41"/>
      <c r="BO585" s="55"/>
      <c r="BP585" s="56"/>
      <c r="BQ585" s="57"/>
      <c r="BR585" s="56"/>
    </row>
    <row r="586" spans="1:70" ht="51" customHeight="1" x14ac:dyDescent="0.2">
      <c r="A586">
        <v>582</v>
      </c>
      <c r="B586" s="40"/>
      <c r="C586" s="97"/>
      <c r="D586" s="41"/>
      <c r="E586" s="42"/>
      <c r="F586" s="40"/>
      <c r="G586" s="40"/>
      <c r="H586" s="40"/>
      <c r="I586" s="40"/>
      <c r="J586" s="40"/>
      <c r="K586" s="40"/>
      <c r="L586" s="40"/>
      <c r="M586" s="40"/>
      <c r="N586" s="43"/>
      <c r="O586" s="40"/>
      <c r="P586" s="40"/>
      <c r="Q586" s="40"/>
      <c r="R586" s="40"/>
      <c r="S586" s="40"/>
      <c r="T586" s="40"/>
      <c r="U586" s="40"/>
      <c r="V586" s="40"/>
      <c r="W586" s="40"/>
      <c r="X586" s="40"/>
      <c r="Y586" s="44"/>
      <c r="Z586" s="44"/>
      <c r="AA586" s="41"/>
      <c r="AB586" s="40"/>
      <c r="AC586" s="45">
        <f t="shared" si="46"/>
        <v>0</v>
      </c>
      <c r="AD586" s="46">
        <v>0</v>
      </c>
      <c r="AE586" s="47">
        <f t="shared" si="47"/>
        <v>0</v>
      </c>
      <c r="AF586" s="48"/>
      <c r="AG586" s="49"/>
      <c r="AH586" s="44"/>
      <c r="AI586" s="49"/>
      <c r="AJ586" s="44"/>
      <c r="AK586" s="49"/>
      <c r="AL586" s="49" t="str">
        <f>IFERROR((VLOOKUP($AK586,[2]T_Datos!$B$3:$D$35,2,FALSE)),"Por favor diligenciar")</f>
        <v>Por favor diligenciar</v>
      </c>
      <c r="AM586" s="49" t="str">
        <f>IFERROR((VLOOKUP($AK586,[2]T_Datos!$B$3:$D$35,3,FALSE)),"Por favor diligenciar")</f>
        <v>Por favor diligenciar</v>
      </c>
      <c r="AN586" s="49"/>
      <c r="AO586" s="49"/>
      <c r="AP586" s="44"/>
      <c r="AQ586" s="49"/>
      <c r="AR586" s="44"/>
      <c r="AS586" s="49"/>
      <c r="AT586" s="50"/>
      <c r="AU586" s="49"/>
      <c r="AV586" s="44"/>
      <c r="AW586" s="49"/>
      <c r="AX586" s="45">
        <f t="shared" si="48"/>
        <v>0</v>
      </c>
      <c r="AY586" s="45">
        <f t="shared" si="49"/>
        <v>0</v>
      </c>
      <c r="AZ586" s="51">
        <f t="shared" si="50"/>
        <v>0</v>
      </c>
      <c r="BA586" s="40"/>
      <c r="BB586" s="49"/>
      <c r="BC586" s="49"/>
      <c r="BD586" s="49"/>
      <c r="BE586" s="49"/>
      <c r="BF586" s="40"/>
      <c r="BG586" s="49"/>
      <c r="BH586" s="49"/>
      <c r="BI586" s="53"/>
      <c r="BJ586" s="54"/>
      <c r="BK586" s="54"/>
      <c r="BL586" s="54"/>
      <c r="BM586" s="44"/>
      <c r="BN586" s="41"/>
      <c r="BO586" s="55"/>
      <c r="BP586" s="56"/>
      <c r="BQ586" s="57"/>
      <c r="BR586" s="56"/>
    </row>
    <row r="587" spans="1:70" ht="51" customHeight="1" x14ac:dyDescent="0.2">
      <c r="A587" s="107">
        <v>583</v>
      </c>
      <c r="B587" s="40"/>
      <c r="C587" s="97"/>
      <c r="D587" s="41"/>
      <c r="E587" s="42"/>
      <c r="F587" s="40"/>
      <c r="G587" s="40"/>
      <c r="H587" s="40"/>
      <c r="I587" s="40"/>
      <c r="J587" s="40"/>
      <c r="K587" s="40"/>
      <c r="L587" s="40"/>
      <c r="M587" s="40"/>
      <c r="N587" s="43"/>
      <c r="O587" s="40"/>
      <c r="P587" s="40"/>
      <c r="Q587" s="40"/>
      <c r="R587" s="40"/>
      <c r="S587" s="40"/>
      <c r="T587" s="40"/>
      <c r="U587" s="40"/>
      <c r="V587" s="40"/>
      <c r="W587" s="40"/>
      <c r="X587" s="40"/>
      <c r="Y587" s="44"/>
      <c r="Z587" s="44"/>
      <c r="AA587" s="41"/>
      <c r="AB587" s="40"/>
      <c r="AC587" s="45">
        <f t="shared" si="46"/>
        <v>0</v>
      </c>
      <c r="AD587" s="46">
        <v>0</v>
      </c>
      <c r="AE587" s="47">
        <f t="shared" si="47"/>
        <v>0</v>
      </c>
      <c r="AF587" s="48"/>
      <c r="AG587" s="49"/>
      <c r="AH587" s="44"/>
      <c r="AI587" s="49"/>
      <c r="AJ587" s="44"/>
      <c r="AK587" s="49"/>
      <c r="AL587" s="49" t="str">
        <f>IFERROR((VLOOKUP($AK587,[2]T_Datos!$B$3:$D$35,2,FALSE)),"Por favor diligenciar")</f>
        <v>Por favor diligenciar</v>
      </c>
      <c r="AM587" s="49" t="str">
        <f>IFERROR((VLOOKUP($AK587,[2]T_Datos!$B$3:$D$35,3,FALSE)),"Por favor diligenciar")</f>
        <v>Por favor diligenciar</v>
      </c>
      <c r="AN587" s="49"/>
      <c r="AO587" s="49"/>
      <c r="AP587" s="44"/>
      <c r="AQ587" s="49"/>
      <c r="AR587" s="44"/>
      <c r="AS587" s="49"/>
      <c r="AT587" s="50"/>
      <c r="AU587" s="49"/>
      <c r="AV587" s="44"/>
      <c r="AW587" s="49"/>
      <c r="AX587" s="45">
        <f t="shared" si="48"/>
        <v>0</v>
      </c>
      <c r="AY587" s="45">
        <f t="shared" si="49"/>
        <v>0</v>
      </c>
      <c r="AZ587" s="51">
        <f t="shared" si="50"/>
        <v>0</v>
      </c>
      <c r="BA587" s="40"/>
      <c r="BB587" s="49"/>
      <c r="BC587" s="49"/>
      <c r="BD587" s="49"/>
      <c r="BE587" s="49"/>
      <c r="BF587" s="40"/>
      <c r="BG587" s="49"/>
      <c r="BH587" s="49"/>
      <c r="BI587" s="53"/>
      <c r="BJ587" s="54"/>
      <c r="BK587" s="54"/>
      <c r="BL587" s="54"/>
      <c r="BM587" s="44"/>
      <c r="BN587" s="41"/>
      <c r="BO587" s="55"/>
      <c r="BP587" s="56"/>
      <c r="BQ587" s="57"/>
      <c r="BR587" s="56"/>
    </row>
    <row r="588" spans="1:70" ht="51" customHeight="1" x14ac:dyDescent="0.2">
      <c r="A588">
        <v>584</v>
      </c>
      <c r="B588" s="40"/>
      <c r="C588" s="97"/>
      <c r="D588" s="41"/>
      <c r="E588" s="42"/>
      <c r="F588" s="40"/>
      <c r="G588" s="40"/>
      <c r="H588" s="40"/>
      <c r="I588" s="40"/>
      <c r="J588" s="40"/>
      <c r="K588" s="40"/>
      <c r="L588" s="40"/>
      <c r="M588" s="40"/>
      <c r="N588" s="43"/>
      <c r="O588" s="40"/>
      <c r="P588" s="40"/>
      <c r="Q588" s="40"/>
      <c r="R588" s="40"/>
      <c r="S588" s="40"/>
      <c r="T588" s="40"/>
      <c r="U588" s="40"/>
      <c r="V588" s="40"/>
      <c r="W588" s="40"/>
      <c r="X588" s="40"/>
      <c r="Y588" s="44"/>
      <c r="Z588" s="44"/>
      <c r="AA588" s="41"/>
      <c r="AB588" s="40"/>
      <c r="AC588" s="45">
        <f t="shared" si="46"/>
        <v>0</v>
      </c>
      <c r="AD588" s="46">
        <v>0</v>
      </c>
      <c r="AE588" s="47">
        <f t="shared" si="47"/>
        <v>0</v>
      </c>
      <c r="AF588" s="48"/>
      <c r="AG588" s="49"/>
      <c r="AH588" s="44"/>
      <c r="AI588" s="49"/>
      <c r="AJ588" s="44"/>
      <c r="AK588" s="49"/>
      <c r="AL588" s="49" t="str">
        <f>IFERROR((VLOOKUP($AK588,[2]T_Datos!$B$3:$D$35,2,FALSE)),"Por favor diligenciar")</f>
        <v>Por favor diligenciar</v>
      </c>
      <c r="AM588" s="49" t="str">
        <f>IFERROR((VLOOKUP($AK588,[2]T_Datos!$B$3:$D$35,3,FALSE)),"Por favor diligenciar")</f>
        <v>Por favor diligenciar</v>
      </c>
      <c r="AN588" s="49"/>
      <c r="AO588" s="49"/>
      <c r="AP588" s="44"/>
      <c r="AQ588" s="49"/>
      <c r="AR588" s="44"/>
      <c r="AS588" s="49"/>
      <c r="AT588" s="50"/>
      <c r="AU588" s="49"/>
      <c r="AV588" s="44"/>
      <c r="AW588" s="49"/>
      <c r="AX588" s="45">
        <f t="shared" si="48"/>
        <v>0</v>
      </c>
      <c r="AY588" s="45">
        <f t="shared" si="49"/>
        <v>0</v>
      </c>
      <c r="AZ588" s="51">
        <f t="shared" si="50"/>
        <v>0</v>
      </c>
      <c r="BA588" s="40"/>
      <c r="BB588" s="49"/>
      <c r="BC588" s="49"/>
      <c r="BD588" s="49"/>
      <c r="BE588" s="49"/>
      <c r="BF588" s="40"/>
      <c r="BG588" s="49"/>
      <c r="BH588" s="49"/>
      <c r="BI588" s="53"/>
      <c r="BJ588" s="54"/>
      <c r="BK588" s="54"/>
      <c r="BL588" s="54"/>
      <c r="BM588" s="44"/>
      <c r="BN588" s="41"/>
      <c r="BO588" s="55"/>
      <c r="BP588" s="56"/>
      <c r="BQ588" s="57"/>
      <c r="BR588" s="56"/>
    </row>
    <row r="589" spans="1:70" ht="51" customHeight="1" x14ac:dyDescent="0.2">
      <c r="A589">
        <v>585</v>
      </c>
      <c r="B589" s="40"/>
      <c r="C589" s="97"/>
      <c r="D589" s="41"/>
      <c r="E589" s="42"/>
      <c r="F589" s="40"/>
      <c r="G589" s="40"/>
      <c r="H589" s="40"/>
      <c r="I589" s="40"/>
      <c r="J589" s="40"/>
      <c r="K589" s="40"/>
      <c r="L589" s="40"/>
      <c r="M589" s="40"/>
      <c r="N589" s="43"/>
      <c r="O589" s="40"/>
      <c r="P589" s="40"/>
      <c r="Q589" s="40"/>
      <c r="R589" s="40"/>
      <c r="S589" s="40"/>
      <c r="T589" s="40"/>
      <c r="U589" s="40"/>
      <c r="V589" s="40"/>
      <c r="W589" s="40"/>
      <c r="X589" s="40"/>
      <c r="Y589" s="44"/>
      <c r="Z589" s="44"/>
      <c r="AA589" s="41"/>
      <c r="AB589" s="40"/>
      <c r="AC589" s="45">
        <f t="shared" si="46"/>
        <v>0</v>
      </c>
      <c r="AD589" s="46">
        <v>0</v>
      </c>
      <c r="AE589" s="47">
        <f t="shared" si="47"/>
        <v>0</v>
      </c>
      <c r="AF589" s="48"/>
      <c r="AG589" s="49"/>
      <c r="AH589" s="44"/>
      <c r="AI589" s="49"/>
      <c r="AJ589" s="44"/>
      <c r="AK589" s="49"/>
      <c r="AL589" s="49" t="str">
        <f>IFERROR((VLOOKUP($AK589,[2]T_Datos!$B$3:$D$35,2,FALSE)),"Por favor diligenciar")</f>
        <v>Por favor diligenciar</v>
      </c>
      <c r="AM589" s="49" t="str">
        <f>IFERROR((VLOOKUP($AK589,[2]T_Datos!$B$3:$D$35,3,FALSE)),"Por favor diligenciar")</f>
        <v>Por favor diligenciar</v>
      </c>
      <c r="AN589" s="49"/>
      <c r="AO589" s="49"/>
      <c r="AP589" s="44"/>
      <c r="AQ589" s="49"/>
      <c r="AR589" s="44"/>
      <c r="AS589" s="49"/>
      <c r="AT589" s="50"/>
      <c r="AU589" s="49"/>
      <c r="AV589" s="44"/>
      <c r="AW589" s="49"/>
      <c r="AX589" s="45">
        <f t="shared" si="48"/>
        <v>0</v>
      </c>
      <c r="AY589" s="45">
        <f t="shared" si="49"/>
        <v>0</v>
      </c>
      <c r="AZ589" s="51">
        <f t="shared" si="50"/>
        <v>0</v>
      </c>
      <c r="BA589" s="40"/>
      <c r="BB589" s="49"/>
      <c r="BC589" s="49"/>
      <c r="BD589" s="49"/>
      <c r="BE589" s="49"/>
      <c r="BF589" s="40"/>
      <c r="BG589" s="49"/>
      <c r="BH589" s="49"/>
      <c r="BI589" s="53"/>
      <c r="BJ589" s="54"/>
      <c r="BK589" s="54"/>
      <c r="BL589" s="54"/>
      <c r="BM589" s="44"/>
      <c r="BN589" s="41"/>
      <c r="BO589" s="55"/>
      <c r="BP589" s="56"/>
      <c r="BQ589" s="57"/>
      <c r="BR589" s="56"/>
    </row>
    <row r="590" spans="1:70" ht="51" customHeight="1" x14ac:dyDescent="0.2">
      <c r="A590" s="107">
        <v>586</v>
      </c>
      <c r="B590" s="40"/>
      <c r="C590" s="97"/>
      <c r="D590" s="41"/>
      <c r="E590" s="42"/>
      <c r="F590" s="40"/>
      <c r="G590" s="40"/>
      <c r="H590" s="40"/>
      <c r="I590" s="40"/>
      <c r="J590" s="40"/>
      <c r="K590" s="40"/>
      <c r="L590" s="40"/>
      <c r="M590" s="40"/>
      <c r="N590" s="43"/>
      <c r="O590" s="40"/>
      <c r="P590" s="40"/>
      <c r="Q590" s="40"/>
      <c r="R590" s="40"/>
      <c r="S590" s="40"/>
      <c r="T590" s="40"/>
      <c r="U590" s="40"/>
      <c r="V590" s="40"/>
      <c r="W590" s="40"/>
      <c r="X590" s="40"/>
      <c r="Y590" s="44"/>
      <c r="Z590" s="44"/>
      <c r="AA590" s="41"/>
      <c r="AB590" s="40"/>
      <c r="AC590" s="45">
        <f t="shared" si="46"/>
        <v>0</v>
      </c>
      <c r="AD590" s="46">
        <v>0</v>
      </c>
      <c r="AE590" s="47">
        <f t="shared" si="47"/>
        <v>0</v>
      </c>
      <c r="AF590" s="48"/>
      <c r="AG590" s="49"/>
      <c r="AH590" s="44"/>
      <c r="AI590" s="49"/>
      <c r="AJ590" s="44"/>
      <c r="AK590" s="49"/>
      <c r="AL590" s="49" t="str">
        <f>IFERROR((VLOOKUP($AK590,[2]T_Datos!$B$3:$D$35,2,FALSE)),"Por favor diligenciar")</f>
        <v>Por favor diligenciar</v>
      </c>
      <c r="AM590" s="49" t="str">
        <f>IFERROR((VLOOKUP($AK590,[2]T_Datos!$B$3:$D$35,3,FALSE)),"Por favor diligenciar")</f>
        <v>Por favor diligenciar</v>
      </c>
      <c r="AN590" s="49"/>
      <c r="AO590" s="49"/>
      <c r="AP590" s="44"/>
      <c r="AQ590" s="49"/>
      <c r="AR590" s="44"/>
      <c r="AS590" s="49"/>
      <c r="AT590" s="50"/>
      <c r="AU590" s="49"/>
      <c r="AV590" s="44"/>
      <c r="AW590" s="49"/>
      <c r="AX590" s="45">
        <f t="shared" si="48"/>
        <v>0</v>
      </c>
      <c r="AY590" s="45">
        <f t="shared" si="49"/>
        <v>0</v>
      </c>
      <c r="AZ590" s="51">
        <f t="shared" si="50"/>
        <v>0</v>
      </c>
      <c r="BA590" s="40"/>
      <c r="BB590" s="49"/>
      <c r="BC590" s="49"/>
      <c r="BD590" s="49"/>
      <c r="BE590" s="49"/>
      <c r="BF590" s="40"/>
      <c r="BG590" s="49"/>
      <c r="BH590" s="49"/>
      <c r="BI590" s="53"/>
      <c r="BJ590" s="54"/>
      <c r="BK590" s="54"/>
      <c r="BL590" s="54"/>
      <c r="BM590" s="44"/>
      <c r="BN590" s="41"/>
      <c r="BO590" s="55"/>
      <c r="BP590" s="56"/>
      <c r="BQ590" s="57"/>
      <c r="BR590" s="56"/>
    </row>
    <row r="591" spans="1:70" ht="51" customHeight="1" x14ac:dyDescent="0.2">
      <c r="A591">
        <v>587</v>
      </c>
      <c r="B591" s="40"/>
      <c r="C591" s="97"/>
      <c r="D591" s="41"/>
      <c r="E591" s="42"/>
      <c r="F591" s="40"/>
      <c r="G591" s="40"/>
      <c r="H591" s="40"/>
      <c r="I591" s="40"/>
      <c r="J591" s="40"/>
      <c r="K591" s="40"/>
      <c r="L591" s="40"/>
      <c r="M591" s="40"/>
      <c r="N591" s="43"/>
      <c r="O591" s="40"/>
      <c r="P591" s="40"/>
      <c r="Q591" s="40"/>
      <c r="R591" s="40"/>
      <c r="S591" s="40"/>
      <c r="T591" s="40"/>
      <c r="U591" s="40"/>
      <c r="V591" s="40"/>
      <c r="W591" s="40"/>
      <c r="X591" s="40"/>
      <c r="Y591" s="44"/>
      <c r="Z591" s="44"/>
      <c r="AA591" s="41"/>
      <c r="AB591" s="40"/>
      <c r="AC591" s="45">
        <f t="shared" si="46"/>
        <v>0</v>
      </c>
      <c r="AD591" s="46">
        <v>0</v>
      </c>
      <c r="AE591" s="47">
        <f t="shared" si="47"/>
        <v>0</v>
      </c>
      <c r="AF591" s="48"/>
      <c r="AG591" s="49"/>
      <c r="AH591" s="44"/>
      <c r="AI591" s="49"/>
      <c r="AJ591" s="44"/>
      <c r="AK591" s="49"/>
      <c r="AL591" s="49" t="str">
        <f>IFERROR((VLOOKUP($AK591,[2]T_Datos!$B$3:$D$35,2,FALSE)),"Por favor diligenciar")</f>
        <v>Por favor diligenciar</v>
      </c>
      <c r="AM591" s="49" t="str">
        <f>IFERROR((VLOOKUP($AK591,[2]T_Datos!$B$3:$D$35,3,FALSE)),"Por favor diligenciar")</f>
        <v>Por favor diligenciar</v>
      </c>
      <c r="AN591" s="49"/>
      <c r="AO591" s="49"/>
      <c r="AP591" s="44"/>
      <c r="AQ591" s="49"/>
      <c r="AR591" s="44"/>
      <c r="AS591" s="49"/>
      <c r="AT591" s="50"/>
      <c r="AU591" s="49"/>
      <c r="AV591" s="44"/>
      <c r="AW591" s="49"/>
      <c r="AX591" s="45">
        <f t="shared" si="48"/>
        <v>0</v>
      </c>
      <c r="AY591" s="45">
        <f t="shared" si="49"/>
        <v>0</v>
      </c>
      <c r="AZ591" s="51">
        <f t="shared" si="50"/>
        <v>0</v>
      </c>
      <c r="BA591" s="40"/>
      <c r="BB591" s="49"/>
      <c r="BC591" s="49"/>
      <c r="BD591" s="49"/>
      <c r="BE591" s="49"/>
      <c r="BF591" s="40"/>
      <c r="BG591" s="49"/>
      <c r="BH591" s="49"/>
      <c r="BI591" s="53"/>
      <c r="BJ591" s="54"/>
      <c r="BK591" s="54"/>
      <c r="BL591" s="54"/>
      <c r="BM591" s="44"/>
      <c r="BN591" s="41"/>
      <c r="BO591" s="55"/>
      <c r="BP591" s="56"/>
      <c r="BQ591" s="57"/>
      <c r="BR591" s="56"/>
    </row>
    <row r="592" spans="1:70" ht="51" customHeight="1" x14ac:dyDescent="0.2">
      <c r="A592">
        <v>588</v>
      </c>
      <c r="B592" s="40"/>
      <c r="C592" s="97"/>
      <c r="D592" s="41"/>
      <c r="E592" s="42"/>
      <c r="F592" s="40"/>
      <c r="G592" s="40"/>
      <c r="H592" s="40"/>
      <c r="I592" s="40"/>
      <c r="J592" s="40"/>
      <c r="K592" s="40"/>
      <c r="L592" s="40"/>
      <c r="M592" s="40"/>
      <c r="N592" s="43"/>
      <c r="O592" s="40"/>
      <c r="P592" s="40"/>
      <c r="Q592" s="40"/>
      <c r="R592" s="40"/>
      <c r="S592" s="40"/>
      <c r="T592" s="40"/>
      <c r="U592" s="40"/>
      <c r="V592" s="40"/>
      <c r="W592" s="40"/>
      <c r="X592" s="40"/>
      <c r="Y592" s="44"/>
      <c r="Z592" s="44"/>
      <c r="AA592" s="41"/>
      <c r="AB592" s="40"/>
      <c r="AC592" s="45">
        <f t="shared" si="46"/>
        <v>0</v>
      </c>
      <c r="AD592" s="46">
        <v>0</v>
      </c>
      <c r="AE592" s="47">
        <f t="shared" si="47"/>
        <v>0</v>
      </c>
      <c r="AF592" s="48"/>
      <c r="AG592" s="49"/>
      <c r="AH592" s="44"/>
      <c r="AI592" s="49"/>
      <c r="AJ592" s="44"/>
      <c r="AK592" s="49"/>
      <c r="AL592" s="49" t="str">
        <f>IFERROR((VLOOKUP($AK592,[2]T_Datos!$B$3:$D$35,2,FALSE)),"Por favor diligenciar")</f>
        <v>Por favor diligenciar</v>
      </c>
      <c r="AM592" s="49" t="str">
        <f>IFERROR((VLOOKUP($AK592,[2]T_Datos!$B$3:$D$35,3,FALSE)),"Por favor diligenciar")</f>
        <v>Por favor diligenciar</v>
      </c>
      <c r="AN592" s="49"/>
      <c r="AO592" s="49"/>
      <c r="AP592" s="44"/>
      <c r="AQ592" s="49"/>
      <c r="AR592" s="44"/>
      <c r="AS592" s="49"/>
      <c r="AT592" s="50"/>
      <c r="AU592" s="49"/>
      <c r="AV592" s="44"/>
      <c r="AW592" s="49"/>
      <c r="AX592" s="45">
        <f t="shared" si="48"/>
        <v>0</v>
      </c>
      <c r="AY592" s="45">
        <f t="shared" si="49"/>
        <v>0</v>
      </c>
      <c r="AZ592" s="51">
        <f t="shared" si="50"/>
        <v>0</v>
      </c>
      <c r="BA592" s="40"/>
      <c r="BB592" s="49"/>
      <c r="BC592" s="49"/>
      <c r="BD592" s="49"/>
      <c r="BE592" s="49"/>
      <c r="BF592" s="40"/>
      <c r="BG592" s="49"/>
      <c r="BH592" s="49"/>
      <c r="BI592" s="53"/>
      <c r="BJ592" s="54"/>
      <c r="BK592" s="54"/>
      <c r="BL592" s="54"/>
      <c r="BM592" s="44"/>
      <c r="BN592" s="41"/>
      <c r="BO592" s="55"/>
      <c r="BP592" s="56"/>
      <c r="BQ592" s="57"/>
      <c r="BR592" s="56"/>
    </row>
    <row r="593" spans="1:70" ht="51" customHeight="1" x14ac:dyDescent="0.2">
      <c r="A593" s="107">
        <v>589</v>
      </c>
      <c r="B593" s="40"/>
      <c r="C593" s="97"/>
      <c r="D593" s="41"/>
      <c r="E593" s="42"/>
      <c r="F593" s="40"/>
      <c r="G593" s="40"/>
      <c r="H593" s="40"/>
      <c r="I593" s="40"/>
      <c r="J593" s="40"/>
      <c r="K593" s="40"/>
      <c r="L593" s="40"/>
      <c r="M593" s="40"/>
      <c r="N593" s="43"/>
      <c r="O593" s="40"/>
      <c r="P593" s="40"/>
      <c r="Q593" s="40"/>
      <c r="R593" s="40"/>
      <c r="S593" s="40"/>
      <c r="T593" s="40"/>
      <c r="U593" s="40"/>
      <c r="V593" s="40"/>
      <c r="W593" s="40"/>
      <c r="X593" s="40"/>
      <c r="Y593" s="44"/>
      <c r="Z593" s="44"/>
      <c r="AA593" s="41"/>
      <c r="AB593" s="40"/>
      <c r="AC593" s="45">
        <f t="shared" si="46"/>
        <v>0</v>
      </c>
      <c r="AD593" s="46">
        <v>0</v>
      </c>
      <c r="AE593" s="47">
        <f t="shared" si="47"/>
        <v>0</v>
      </c>
      <c r="AF593" s="48"/>
      <c r="AG593" s="49"/>
      <c r="AH593" s="44"/>
      <c r="AI593" s="49"/>
      <c r="AJ593" s="44"/>
      <c r="AK593" s="49"/>
      <c r="AL593" s="49" t="str">
        <f>IFERROR((VLOOKUP($AK593,[2]T_Datos!$B$3:$D$35,2,FALSE)),"Por favor diligenciar")</f>
        <v>Por favor diligenciar</v>
      </c>
      <c r="AM593" s="49" t="str">
        <f>IFERROR((VLOOKUP($AK593,[2]T_Datos!$B$3:$D$35,3,FALSE)),"Por favor diligenciar")</f>
        <v>Por favor diligenciar</v>
      </c>
      <c r="AN593" s="49"/>
      <c r="AO593" s="49"/>
      <c r="AP593" s="44"/>
      <c r="AQ593" s="49"/>
      <c r="AR593" s="44"/>
      <c r="AS593" s="49"/>
      <c r="AT593" s="50"/>
      <c r="AU593" s="49"/>
      <c r="AV593" s="44"/>
      <c r="AW593" s="49"/>
      <c r="AX593" s="45">
        <f t="shared" si="48"/>
        <v>0</v>
      </c>
      <c r="AY593" s="45">
        <f t="shared" si="49"/>
        <v>0</v>
      </c>
      <c r="AZ593" s="51">
        <f t="shared" si="50"/>
        <v>0</v>
      </c>
      <c r="BA593" s="40"/>
      <c r="BB593" s="49"/>
      <c r="BC593" s="49"/>
      <c r="BD593" s="49"/>
      <c r="BE593" s="49"/>
      <c r="BF593" s="40"/>
      <c r="BG593" s="49"/>
      <c r="BH593" s="49"/>
      <c r="BI593" s="53"/>
      <c r="BJ593" s="54"/>
      <c r="BK593" s="54"/>
      <c r="BL593" s="54"/>
      <c r="BM593" s="44"/>
      <c r="BN593" s="41"/>
      <c r="BO593" s="55"/>
      <c r="BP593" s="56"/>
      <c r="BQ593" s="57"/>
      <c r="BR593" s="56"/>
    </row>
    <row r="594" spans="1:70" ht="51" customHeight="1" x14ac:dyDescent="0.2">
      <c r="A594">
        <v>590</v>
      </c>
      <c r="B594" s="40"/>
      <c r="C594" s="97"/>
      <c r="D594" s="41"/>
      <c r="E594" s="42"/>
      <c r="F594" s="40"/>
      <c r="G594" s="40"/>
      <c r="H594" s="40"/>
      <c r="I594" s="40"/>
      <c r="J594" s="40"/>
      <c r="K594" s="40"/>
      <c r="L594" s="40"/>
      <c r="M594" s="40"/>
      <c r="N594" s="43"/>
      <c r="O594" s="40"/>
      <c r="P594" s="40"/>
      <c r="Q594" s="40"/>
      <c r="R594" s="40"/>
      <c r="S594" s="40"/>
      <c r="T594" s="40"/>
      <c r="U594" s="40"/>
      <c r="V594" s="40"/>
      <c r="W594" s="40"/>
      <c r="X594" s="40"/>
      <c r="Y594" s="44"/>
      <c r="Z594" s="44"/>
      <c r="AA594" s="41"/>
      <c r="AB594" s="40"/>
      <c r="AC594" s="45">
        <f t="shared" si="46"/>
        <v>0</v>
      </c>
      <c r="AD594" s="46">
        <v>0</v>
      </c>
      <c r="AE594" s="47">
        <f t="shared" si="47"/>
        <v>0</v>
      </c>
      <c r="AF594" s="48"/>
      <c r="AG594" s="49"/>
      <c r="AH594" s="44"/>
      <c r="AI594" s="49"/>
      <c r="AJ594" s="44"/>
      <c r="AK594" s="49"/>
      <c r="AL594" s="49" t="str">
        <f>IFERROR((VLOOKUP($AK594,[2]T_Datos!$B$3:$D$35,2,FALSE)),"Por favor diligenciar")</f>
        <v>Por favor diligenciar</v>
      </c>
      <c r="AM594" s="49" t="str">
        <f>IFERROR((VLOOKUP($AK594,[2]T_Datos!$B$3:$D$35,3,FALSE)),"Por favor diligenciar")</f>
        <v>Por favor diligenciar</v>
      </c>
      <c r="AN594" s="49"/>
      <c r="AO594" s="49"/>
      <c r="AP594" s="44"/>
      <c r="AQ594" s="49"/>
      <c r="AR594" s="44"/>
      <c r="AS594" s="49"/>
      <c r="AT594" s="50"/>
      <c r="AU594" s="49"/>
      <c r="AV594" s="44"/>
      <c r="AW594" s="49"/>
      <c r="AX594" s="45">
        <f t="shared" si="48"/>
        <v>0</v>
      </c>
      <c r="AY594" s="45">
        <f t="shared" si="49"/>
        <v>0</v>
      </c>
      <c r="AZ594" s="51">
        <f t="shared" si="50"/>
        <v>0</v>
      </c>
      <c r="BA594" s="40"/>
      <c r="BB594" s="49"/>
      <c r="BC594" s="49"/>
      <c r="BD594" s="49"/>
      <c r="BE594" s="49"/>
      <c r="BF594" s="40"/>
      <c r="BG594" s="49"/>
      <c r="BH594" s="49"/>
      <c r="BI594" s="53"/>
      <c r="BJ594" s="54"/>
      <c r="BK594" s="54"/>
      <c r="BL594" s="54"/>
      <c r="BM594" s="44"/>
      <c r="BN594" s="41"/>
      <c r="BO594" s="55"/>
      <c r="BP594" s="56"/>
      <c r="BQ594" s="57"/>
      <c r="BR594" s="56"/>
    </row>
    <row r="595" spans="1:70" ht="51" customHeight="1" x14ac:dyDescent="0.2">
      <c r="A595">
        <v>591</v>
      </c>
      <c r="B595" s="40"/>
      <c r="C595" s="97"/>
      <c r="D595" s="41"/>
      <c r="E595" s="42"/>
      <c r="F595" s="40"/>
      <c r="G595" s="40"/>
      <c r="H595" s="40"/>
      <c r="I595" s="40"/>
      <c r="J595" s="40"/>
      <c r="K595" s="40"/>
      <c r="L595" s="40"/>
      <c r="M595" s="40"/>
      <c r="N595" s="43"/>
      <c r="O595" s="40"/>
      <c r="P595" s="40"/>
      <c r="Q595" s="40"/>
      <c r="R595" s="40"/>
      <c r="S595" s="40"/>
      <c r="T595" s="40"/>
      <c r="U595" s="40"/>
      <c r="V595" s="40"/>
      <c r="W595" s="40"/>
      <c r="X595" s="40"/>
      <c r="Y595" s="44"/>
      <c r="Z595" s="44"/>
      <c r="AA595" s="41"/>
      <c r="AB595" s="40"/>
      <c r="AC595" s="45">
        <f t="shared" si="46"/>
        <v>0</v>
      </c>
      <c r="AD595" s="46">
        <v>0</v>
      </c>
      <c r="AE595" s="47">
        <f t="shared" si="47"/>
        <v>0</v>
      </c>
      <c r="AF595" s="48"/>
      <c r="AG595" s="49"/>
      <c r="AH595" s="44"/>
      <c r="AI595" s="49"/>
      <c r="AJ595" s="44"/>
      <c r="AK595" s="49"/>
      <c r="AL595" s="49" t="str">
        <f>IFERROR((VLOOKUP($AK595,[2]T_Datos!$B$3:$D$35,2,FALSE)),"Por favor diligenciar")</f>
        <v>Por favor diligenciar</v>
      </c>
      <c r="AM595" s="49" t="str">
        <f>IFERROR((VLOOKUP($AK595,[2]T_Datos!$B$3:$D$35,3,FALSE)),"Por favor diligenciar")</f>
        <v>Por favor diligenciar</v>
      </c>
      <c r="AN595" s="49"/>
      <c r="AO595" s="49"/>
      <c r="AP595" s="44"/>
      <c r="AQ595" s="49"/>
      <c r="AR595" s="44"/>
      <c r="AS595" s="49"/>
      <c r="AT595" s="50"/>
      <c r="AU595" s="49"/>
      <c r="AV595" s="44"/>
      <c r="AW595" s="49"/>
      <c r="AX595" s="45">
        <f t="shared" si="48"/>
        <v>0</v>
      </c>
      <c r="AY595" s="45">
        <f t="shared" si="49"/>
        <v>0</v>
      </c>
      <c r="AZ595" s="51">
        <f t="shared" si="50"/>
        <v>0</v>
      </c>
      <c r="BA595" s="40"/>
      <c r="BB595" s="49"/>
      <c r="BC595" s="49"/>
      <c r="BD595" s="49"/>
      <c r="BE595" s="49"/>
      <c r="BF595" s="40"/>
      <c r="BG595" s="49"/>
      <c r="BH595" s="49"/>
      <c r="BI595" s="53"/>
      <c r="BJ595" s="54"/>
      <c r="BK595" s="54"/>
      <c r="BL595" s="54"/>
      <c r="BM595" s="44"/>
      <c r="BN595" s="41"/>
      <c r="BO595" s="55"/>
      <c r="BP595" s="56"/>
      <c r="BQ595" s="57"/>
      <c r="BR595" s="56"/>
    </row>
    <row r="596" spans="1:70" ht="51" customHeight="1" x14ac:dyDescent="0.2">
      <c r="A596" s="107">
        <v>592</v>
      </c>
      <c r="B596" s="40"/>
      <c r="C596" s="97"/>
      <c r="D596" s="41"/>
      <c r="E596" s="42"/>
      <c r="F596" s="40"/>
      <c r="G596" s="40"/>
      <c r="H596" s="40"/>
      <c r="I596" s="40"/>
      <c r="J596" s="40"/>
      <c r="K596" s="40"/>
      <c r="L596" s="40"/>
      <c r="M596" s="40"/>
      <c r="N596" s="43"/>
      <c r="O596" s="40"/>
      <c r="P596" s="40"/>
      <c r="Q596" s="40"/>
      <c r="R596" s="40"/>
      <c r="S596" s="40"/>
      <c r="T596" s="40"/>
      <c r="U596" s="40"/>
      <c r="V596" s="40"/>
      <c r="W596" s="40"/>
      <c r="X596" s="40"/>
      <c r="Y596" s="44"/>
      <c r="Z596" s="44"/>
      <c r="AA596" s="41"/>
      <c r="AB596" s="40"/>
      <c r="AC596" s="45">
        <f t="shared" si="46"/>
        <v>0</v>
      </c>
      <c r="AD596" s="46">
        <v>0</v>
      </c>
      <c r="AE596" s="47">
        <f t="shared" si="47"/>
        <v>0</v>
      </c>
      <c r="AF596" s="48"/>
      <c r="AG596" s="49"/>
      <c r="AH596" s="44"/>
      <c r="AI596" s="49"/>
      <c r="AJ596" s="44"/>
      <c r="AK596" s="49"/>
      <c r="AL596" s="49" t="str">
        <f>IFERROR((VLOOKUP($AK596,[2]T_Datos!$B$3:$D$35,2,FALSE)),"Por favor diligenciar")</f>
        <v>Por favor diligenciar</v>
      </c>
      <c r="AM596" s="49" t="str">
        <f>IFERROR((VLOOKUP($AK596,[2]T_Datos!$B$3:$D$35,3,FALSE)),"Por favor diligenciar")</f>
        <v>Por favor diligenciar</v>
      </c>
      <c r="AN596" s="49"/>
      <c r="AO596" s="49"/>
      <c r="AP596" s="44"/>
      <c r="AQ596" s="49"/>
      <c r="AR596" s="44"/>
      <c r="AS596" s="49"/>
      <c r="AT596" s="50"/>
      <c r="AU596" s="49"/>
      <c r="AV596" s="44"/>
      <c r="AW596" s="49"/>
      <c r="AX596" s="45">
        <f t="shared" si="48"/>
        <v>0</v>
      </c>
      <c r="AY596" s="45">
        <f t="shared" si="49"/>
        <v>0</v>
      </c>
      <c r="AZ596" s="51">
        <f t="shared" si="50"/>
        <v>0</v>
      </c>
      <c r="BA596" s="40"/>
      <c r="BB596" s="49"/>
      <c r="BC596" s="49"/>
      <c r="BD596" s="49"/>
      <c r="BE596" s="49"/>
      <c r="BF596" s="40"/>
      <c r="BG596" s="49"/>
      <c r="BH596" s="49"/>
      <c r="BI596" s="53"/>
      <c r="BJ596" s="54"/>
      <c r="BK596" s="54"/>
      <c r="BL596" s="54"/>
      <c r="BM596" s="44"/>
      <c r="BN596" s="41"/>
      <c r="BO596" s="55"/>
      <c r="BP596" s="56"/>
      <c r="BQ596" s="57"/>
      <c r="BR596" s="56"/>
    </row>
    <row r="597" spans="1:70" ht="51" customHeight="1" x14ac:dyDescent="0.2">
      <c r="A597">
        <v>593</v>
      </c>
      <c r="B597" s="40"/>
      <c r="C597" s="97"/>
      <c r="D597" s="41"/>
      <c r="E597" s="42"/>
      <c r="F597" s="40"/>
      <c r="G597" s="40"/>
      <c r="H597" s="40"/>
      <c r="I597" s="40"/>
      <c r="J597" s="40"/>
      <c r="K597" s="40"/>
      <c r="L597" s="40"/>
      <c r="M597" s="40"/>
      <c r="N597" s="43"/>
      <c r="O597" s="40"/>
      <c r="P597" s="40"/>
      <c r="Q597" s="40"/>
      <c r="R597" s="40"/>
      <c r="S597" s="40"/>
      <c r="T597" s="40"/>
      <c r="U597" s="40"/>
      <c r="V597" s="40"/>
      <c r="W597" s="40"/>
      <c r="X597" s="40"/>
      <c r="Y597" s="44"/>
      <c r="Z597" s="44"/>
      <c r="AA597" s="41"/>
      <c r="AB597" s="40"/>
      <c r="AC597" s="45">
        <f t="shared" si="46"/>
        <v>0</v>
      </c>
      <c r="AD597" s="46">
        <v>0</v>
      </c>
      <c r="AE597" s="47">
        <f t="shared" si="47"/>
        <v>0</v>
      </c>
      <c r="AF597" s="48"/>
      <c r="AG597" s="49"/>
      <c r="AH597" s="44"/>
      <c r="AI597" s="49"/>
      <c r="AJ597" s="44"/>
      <c r="AK597" s="49"/>
      <c r="AL597" s="49" t="str">
        <f>IFERROR((VLOOKUP($AK597,[2]T_Datos!$B$3:$D$35,2,FALSE)),"Por favor diligenciar")</f>
        <v>Por favor diligenciar</v>
      </c>
      <c r="AM597" s="49" t="str">
        <f>IFERROR((VLOOKUP($AK597,[2]T_Datos!$B$3:$D$35,3,FALSE)),"Por favor diligenciar")</f>
        <v>Por favor diligenciar</v>
      </c>
      <c r="AN597" s="49"/>
      <c r="AO597" s="49"/>
      <c r="AP597" s="44"/>
      <c r="AQ597" s="49"/>
      <c r="AR597" s="44"/>
      <c r="AS597" s="49"/>
      <c r="AT597" s="50"/>
      <c r="AU597" s="49"/>
      <c r="AV597" s="44"/>
      <c r="AW597" s="49"/>
      <c r="AX597" s="45">
        <f t="shared" si="48"/>
        <v>0</v>
      </c>
      <c r="AY597" s="45">
        <f t="shared" si="49"/>
        <v>0</v>
      </c>
      <c r="AZ597" s="51">
        <f t="shared" si="50"/>
        <v>0</v>
      </c>
      <c r="BA597" s="40"/>
      <c r="BB597" s="49"/>
      <c r="BC597" s="49"/>
      <c r="BD597" s="49"/>
      <c r="BE597" s="49"/>
      <c r="BF597" s="40"/>
      <c r="BG597" s="49"/>
      <c r="BH597" s="49"/>
      <c r="BI597" s="53"/>
      <c r="BJ597" s="54"/>
      <c r="BK597" s="54"/>
      <c r="BL597" s="54"/>
      <c r="BM597" s="44"/>
      <c r="BN597" s="41"/>
      <c r="BO597" s="55"/>
      <c r="BP597" s="56"/>
      <c r="BQ597" s="57"/>
      <c r="BR597" s="56"/>
    </row>
    <row r="598" spans="1:70" ht="51" customHeight="1" x14ac:dyDescent="0.2">
      <c r="A598">
        <v>594</v>
      </c>
      <c r="B598" s="40"/>
      <c r="C598" s="97"/>
      <c r="D598" s="41"/>
      <c r="E598" s="42"/>
      <c r="F598" s="40"/>
      <c r="G598" s="40"/>
      <c r="H598" s="40"/>
      <c r="I598" s="40"/>
      <c r="J598" s="40"/>
      <c r="K598" s="40"/>
      <c r="L598" s="40"/>
      <c r="M598" s="40"/>
      <c r="N598" s="43"/>
      <c r="O598" s="40"/>
      <c r="P598" s="40"/>
      <c r="Q598" s="40"/>
      <c r="R598" s="40"/>
      <c r="S598" s="40"/>
      <c r="T598" s="40"/>
      <c r="U598" s="40"/>
      <c r="V598" s="40"/>
      <c r="W598" s="40"/>
      <c r="X598" s="40"/>
      <c r="Y598" s="44"/>
      <c r="Z598" s="44"/>
      <c r="AA598" s="41"/>
      <c r="AB598" s="40"/>
      <c r="AC598" s="45">
        <f t="shared" si="46"/>
        <v>0</v>
      </c>
      <c r="AD598" s="46">
        <v>0</v>
      </c>
      <c r="AE598" s="47">
        <f t="shared" si="47"/>
        <v>0</v>
      </c>
      <c r="AF598" s="48"/>
      <c r="AG598" s="49"/>
      <c r="AH598" s="44"/>
      <c r="AI598" s="49"/>
      <c r="AJ598" s="44"/>
      <c r="AK598" s="49"/>
      <c r="AL598" s="49" t="str">
        <f>IFERROR((VLOOKUP($AK598,[2]T_Datos!$B$3:$D$35,2,FALSE)),"Por favor diligenciar")</f>
        <v>Por favor diligenciar</v>
      </c>
      <c r="AM598" s="49" t="str">
        <f>IFERROR((VLOOKUP($AK598,[2]T_Datos!$B$3:$D$35,3,FALSE)),"Por favor diligenciar")</f>
        <v>Por favor diligenciar</v>
      </c>
      <c r="AN598" s="49"/>
      <c r="AO598" s="49"/>
      <c r="AP598" s="44"/>
      <c r="AQ598" s="49"/>
      <c r="AR598" s="44"/>
      <c r="AS598" s="49"/>
      <c r="AT598" s="50"/>
      <c r="AU598" s="49"/>
      <c r="AV598" s="44"/>
      <c r="AW598" s="49"/>
      <c r="AX598" s="45">
        <f t="shared" si="48"/>
        <v>0</v>
      </c>
      <c r="AY598" s="45">
        <f t="shared" si="49"/>
        <v>0</v>
      </c>
      <c r="AZ598" s="51">
        <f t="shared" si="50"/>
        <v>0</v>
      </c>
      <c r="BA598" s="40"/>
      <c r="BB598" s="49"/>
      <c r="BC598" s="49"/>
      <c r="BD598" s="49"/>
      <c r="BE598" s="49"/>
      <c r="BF598" s="40"/>
      <c r="BG598" s="49"/>
      <c r="BH598" s="49"/>
      <c r="BI598" s="53"/>
      <c r="BJ598" s="54"/>
      <c r="BK598" s="54"/>
      <c r="BL598" s="54"/>
      <c r="BM598" s="44"/>
      <c r="BN598" s="41"/>
      <c r="BO598" s="55"/>
      <c r="BP598" s="56"/>
      <c r="BQ598" s="57"/>
      <c r="BR598" s="56"/>
    </row>
    <row r="599" spans="1:70" ht="51" customHeight="1" x14ac:dyDescent="0.2">
      <c r="A599" s="107">
        <v>595</v>
      </c>
      <c r="B599" s="40"/>
      <c r="C599" s="97"/>
      <c r="D599" s="41"/>
      <c r="E599" s="42"/>
      <c r="F599" s="40"/>
      <c r="G599" s="40"/>
      <c r="H599" s="40"/>
      <c r="I599" s="40"/>
      <c r="J599" s="40"/>
      <c r="K599" s="40"/>
      <c r="L599" s="40"/>
      <c r="M599" s="40"/>
      <c r="N599" s="43"/>
      <c r="O599" s="40"/>
      <c r="P599" s="40"/>
      <c r="Q599" s="40"/>
      <c r="R599" s="40"/>
      <c r="S599" s="40"/>
      <c r="T599" s="40"/>
      <c r="U599" s="40"/>
      <c r="V599" s="40"/>
      <c r="W599" s="40"/>
      <c r="X599" s="40"/>
      <c r="Y599" s="44"/>
      <c r="Z599" s="44"/>
      <c r="AA599" s="41"/>
      <c r="AB599" s="40"/>
      <c r="AC599" s="45">
        <f t="shared" si="46"/>
        <v>0</v>
      </c>
      <c r="AD599" s="46">
        <v>0</v>
      </c>
      <c r="AE599" s="47">
        <f t="shared" si="47"/>
        <v>0</v>
      </c>
      <c r="AF599" s="48"/>
      <c r="AG599" s="49"/>
      <c r="AH599" s="44"/>
      <c r="AI599" s="49"/>
      <c r="AJ599" s="44"/>
      <c r="AK599" s="49"/>
      <c r="AL599" s="49" t="str">
        <f>IFERROR((VLOOKUP($AK599,[2]T_Datos!$B$3:$D$35,2,FALSE)),"Por favor diligenciar")</f>
        <v>Por favor diligenciar</v>
      </c>
      <c r="AM599" s="49" t="str">
        <f>IFERROR((VLOOKUP($AK599,[2]T_Datos!$B$3:$D$35,3,FALSE)),"Por favor diligenciar")</f>
        <v>Por favor diligenciar</v>
      </c>
      <c r="AN599" s="49"/>
      <c r="AO599" s="49"/>
      <c r="AP599" s="44"/>
      <c r="AQ599" s="49"/>
      <c r="AR599" s="44"/>
      <c r="AS599" s="49"/>
      <c r="AT599" s="50"/>
      <c r="AU599" s="49"/>
      <c r="AV599" s="44"/>
      <c r="AW599" s="49"/>
      <c r="AX599" s="45">
        <f t="shared" si="48"/>
        <v>0</v>
      </c>
      <c r="AY599" s="45">
        <f t="shared" si="49"/>
        <v>0</v>
      </c>
      <c r="AZ599" s="51">
        <f t="shared" si="50"/>
        <v>0</v>
      </c>
      <c r="BA599" s="40"/>
      <c r="BB599" s="49"/>
      <c r="BC599" s="49"/>
      <c r="BD599" s="49"/>
      <c r="BE599" s="49"/>
      <c r="BF599" s="40"/>
      <c r="BG599" s="49"/>
      <c r="BH599" s="49"/>
      <c r="BI599" s="53"/>
      <c r="BJ599" s="54"/>
      <c r="BK599" s="54"/>
      <c r="BL599" s="54"/>
      <c r="BM599" s="44"/>
      <c r="BN599" s="41"/>
      <c r="BO599" s="55"/>
      <c r="BP599" s="56"/>
      <c r="BQ599" s="57"/>
      <c r="BR599" s="56"/>
    </row>
    <row r="600" spans="1:70" ht="51" customHeight="1" x14ac:dyDescent="0.2">
      <c r="A600">
        <v>596</v>
      </c>
      <c r="B600" s="40"/>
      <c r="C600" s="97"/>
      <c r="D600" s="41"/>
      <c r="E600" s="42"/>
      <c r="F600" s="40"/>
      <c r="G600" s="40"/>
      <c r="H600" s="40"/>
      <c r="I600" s="40"/>
      <c r="J600" s="40"/>
      <c r="K600" s="40"/>
      <c r="L600" s="40"/>
      <c r="M600" s="40"/>
      <c r="N600" s="43"/>
      <c r="O600" s="40"/>
      <c r="P600" s="40"/>
      <c r="Q600" s="40"/>
      <c r="R600" s="40"/>
      <c r="S600" s="40"/>
      <c r="T600" s="40"/>
      <c r="U600" s="40"/>
      <c r="V600" s="40"/>
      <c r="W600" s="40"/>
      <c r="X600" s="40"/>
      <c r="Y600" s="44"/>
      <c r="Z600" s="44"/>
      <c r="AA600" s="41"/>
      <c r="AB600" s="40"/>
      <c r="AC600" s="45">
        <f t="shared" si="46"/>
        <v>0</v>
      </c>
      <c r="AD600" s="46">
        <v>0</v>
      </c>
      <c r="AE600" s="47">
        <f t="shared" si="47"/>
        <v>0</v>
      </c>
      <c r="AF600" s="48"/>
      <c r="AG600" s="49"/>
      <c r="AH600" s="44"/>
      <c r="AI600" s="49"/>
      <c r="AJ600" s="44"/>
      <c r="AK600" s="49"/>
      <c r="AL600" s="49" t="str">
        <f>IFERROR((VLOOKUP($AK600,[2]T_Datos!$B$3:$D$35,2,FALSE)),"Por favor diligenciar")</f>
        <v>Por favor diligenciar</v>
      </c>
      <c r="AM600" s="49" t="str">
        <f>IFERROR((VLOOKUP($AK600,[2]T_Datos!$B$3:$D$35,3,FALSE)),"Por favor diligenciar")</f>
        <v>Por favor diligenciar</v>
      </c>
      <c r="AN600" s="49"/>
      <c r="AO600" s="49"/>
      <c r="AP600" s="44"/>
      <c r="AQ600" s="49"/>
      <c r="AR600" s="44"/>
      <c r="AS600" s="49"/>
      <c r="AT600" s="50"/>
      <c r="AU600" s="49"/>
      <c r="AV600" s="44"/>
      <c r="AW600" s="49"/>
      <c r="AX600" s="45">
        <f t="shared" si="48"/>
        <v>0</v>
      </c>
      <c r="AY600" s="45">
        <f t="shared" si="49"/>
        <v>0</v>
      </c>
      <c r="AZ600" s="51">
        <f t="shared" si="50"/>
        <v>0</v>
      </c>
      <c r="BA600" s="40"/>
      <c r="BB600" s="49"/>
      <c r="BC600" s="49"/>
      <c r="BD600" s="49"/>
      <c r="BE600" s="49"/>
      <c r="BF600" s="40"/>
      <c r="BG600" s="49"/>
      <c r="BH600" s="49"/>
      <c r="BI600" s="53"/>
      <c r="BJ600" s="54"/>
      <c r="BK600" s="54"/>
      <c r="BL600" s="54"/>
      <c r="BM600" s="44"/>
      <c r="BN600" s="41"/>
      <c r="BO600" s="55"/>
      <c r="BP600" s="56"/>
      <c r="BQ600" s="57"/>
      <c r="BR600" s="56"/>
    </row>
    <row r="601" spans="1:70" ht="51" customHeight="1" x14ac:dyDescent="0.2">
      <c r="A601">
        <v>597</v>
      </c>
      <c r="B601" s="40"/>
      <c r="C601" s="97"/>
      <c r="D601" s="41"/>
      <c r="E601" s="42"/>
      <c r="F601" s="40"/>
      <c r="G601" s="40"/>
      <c r="H601" s="40"/>
      <c r="I601" s="40"/>
      <c r="J601" s="40"/>
      <c r="K601" s="40"/>
      <c r="L601" s="40"/>
      <c r="M601" s="40"/>
      <c r="N601" s="43"/>
      <c r="O601" s="40"/>
      <c r="P601" s="40"/>
      <c r="Q601" s="40"/>
      <c r="R601" s="40"/>
      <c r="S601" s="40"/>
      <c r="T601" s="40"/>
      <c r="U601" s="40"/>
      <c r="V601" s="40"/>
      <c r="W601" s="40"/>
      <c r="X601" s="40"/>
      <c r="Y601" s="44"/>
      <c r="Z601" s="44"/>
      <c r="AA601" s="41"/>
      <c r="AB601" s="40"/>
      <c r="AC601" s="45">
        <f t="shared" si="46"/>
        <v>0</v>
      </c>
      <c r="AD601" s="46">
        <v>0</v>
      </c>
      <c r="AE601" s="47">
        <f t="shared" si="47"/>
        <v>0</v>
      </c>
      <c r="AF601" s="48"/>
      <c r="AG601" s="49"/>
      <c r="AH601" s="44"/>
      <c r="AI601" s="49"/>
      <c r="AJ601" s="44"/>
      <c r="AK601" s="49"/>
      <c r="AL601" s="49" t="str">
        <f>IFERROR((VLOOKUP($AK601,[2]T_Datos!$B$3:$D$35,2,FALSE)),"Por favor diligenciar")</f>
        <v>Por favor diligenciar</v>
      </c>
      <c r="AM601" s="49" t="str">
        <f>IFERROR((VLOOKUP($AK601,[2]T_Datos!$B$3:$D$35,3,FALSE)),"Por favor diligenciar")</f>
        <v>Por favor diligenciar</v>
      </c>
      <c r="AN601" s="49"/>
      <c r="AO601" s="49"/>
      <c r="AP601" s="44"/>
      <c r="AQ601" s="49"/>
      <c r="AR601" s="44"/>
      <c r="AS601" s="49"/>
      <c r="AT601" s="50"/>
      <c r="AU601" s="49"/>
      <c r="AV601" s="44"/>
      <c r="AW601" s="49"/>
      <c r="AX601" s="45">
        <f t="shared" si="48"/>
        <v>0</v>
      </c>
      <c r="AY601" s="45">
        <f t="shared" si="49"/>
        <v>0</v>
      </c>
      <c r="AZ601" s="51">
        <f t="shared" si="50"/>
        <v>0</v>
      </c>
      <c r="BA601" s="40"/>
      <c r="BB601" s="49"/>
      <c r="BC601" s="49"/>
      <c r="BD601" s="49"/>
      <c r="BE601" s="49"/>
      <c r="BF601" s="40"/>
      <c r="BG601" s="49"/>
      <c r="BH601" s="49"/>
      <c r="BI601" s="53"/>
      <c r="BJ601" s="54"/>
      <c r="BK601" s="54"/>
      <c r="BL601" s="54"/>
      <c r="BM601" s="44"/>
      <c r="BN601" s="41"/>
      <c r="BO601" s="55"/>
      <c r="BP601" s="56"/>
      <c r="BQ601" s="57"/>
      <c r="BR601" s="56"/>
    </row>
    <row r="602" spans="1:70" ht="51" customHeight="1" x14ac:dyDescent="0.2">
      <c r="A602" s="107">
        <v>598</v>
      </c>
      <c r="B602" s="40"/>
      <c r="C602" s="97"/>
      <c r="D602" s="41"/>
      <c r="E602" s="42"/>
      <c r="F602" s="40"/>
      <c r="G602" s="40"/>
      <c r="H602" s="40"/>
      <c r="I602" s="40"/>
      <c r="J602" s="40"/>
      <c r="K602" s="40"/>
      <c r="L602" s="40"/>
      <c r="M602" s="40"/>
      <c r="N602" s="43"/>
      <c r="O602" s="40"/>
      <c r="P602" s="40"/>
      <c r="Q602" s="40"/>
      <c r="R602" s="40"/>
      <c r="S602" s="40"/>
      <c r="T602" s="40"/>
      <c r="U602" s="40"/>
      <c r="V602" s="40"/>
      <c r="W602" s="40"/>
      <c r="X602" s="40"/>
      <c r="Y602" s="44"/>
      <c r="Z602" s="44"/>
      <c r="AA602" s="41"/>
      <c r="AB602" s="40"/>
      <c r="AC602" s="45">
        <f t="shared" si="46"/>
        <v>0</v>
      </c>
      <c r="AD602" s="46">
        <v>0</v>
      </c>
      <c r="AE602" s="47">
        <f t="shared" si="47"/>
        <v>0</v>
      </c>
      <c r="AF602" s="48"/>
      <c r="AG602" s="49"/>
      <c r="AH602" s="44"/>
      <c r="AI602" s="49"/>
      <c r="AJ602" s="44"/>
      <c r="AK602" s="49"/>
      <c r="AL602" s="49" t="str">
        <f>IFERROR((VLOOKUP($AK602,[2]T_Datos!$B$3:$D$35,2,FALSE)),"Por favor diligenciar")</f>
        <v>Por favor diligenciar</v>
      </c>
      <c r="AM602" s="49" t="str">
        <f>IFERROR((VLOOKUP($AK602,[2]T_Datos!$B$3:$D$35,3,FALSE)),"Por favor diligenciar")</f>
        <v>Por favor diligenciar</v>
      </c>
      <c r="AN602" s="49"/>
      <c r="AO602" s="49"/>
      <c r="AP602" s="44"/>
      <c r="AQ602" s="49"/>
      <c r="AR602" s="44"/>
      <c r="AS602" s="49"/>
      <c r="AT602" s="50"/>
      <c r="AU602" s="49"/>
      <c r="AV602" s="44"/>
      <c r="AW602" s="49"/>
      <c r="AX602" s="45">
        <f t="shared" si="48"/>
        <v>0</v>
      </c>
      <c r="AY602" s="45">
        <f t="shared" si="49"/>
        <v>0</v>
      </c>
      <c r="AZ602" s="51">
        <f t="shared" si="50"/>
        <v>0</v>
      </c>
      <c r="BA602" s="40"/>
      <c r="BB602" s="49"/>
      <c r="BC602" s="49"/>
      <c r="BD602" s="49"/>
      <c r="BE602" s="49"/>
      <c r="BF602" s="40"/>
      <c r="BG602" s="49"/>
      <c r="BH602" s="49"/>
      <c r="BI602" s="53"/>
      <c r="BJ602" s="54"/>
      <c r="BK602" s="54"/>
      <c r="BL602" s="54"/>
      <c r="BM602" s="44"/>
      <c r="BN602" s="41"/>
      <c r="BO602" s="55"/>
      <c r="BP602" s="56"/>
      <c r="BQ602" s="57"/>
      <c r="BR602" s="56"/>
    </row>
    <row r="603" spans="1:70" ht="51" customHeight="1" x14ac:dyDescent="0.2">
      <c r="A603">
        <v>599</v>
      </c>
      <c r="B603" s="40"/>
      <c r="C603" s="97"/>
      <c r="D603" s="41"/>
      <c r="E603" s="42"/>
      <c r="F603" s="40"/>
      <c r="G603" s="40"/>
      <c r="H603" s="40"/>
      <c r="I603" s="40"/>
      <c r="J603" s="40"/>
      <c r="K603" s="40"/>
      <c r="L603" s="40"/>
      <c r="M603" s="40"/>
      <c r="N603" s="43"/>
      <c r="O603" s="40"/>
      <c r="P603" s="40"/>
      <c r="Q603" s="40"/>
      <c r="R603" s="40"/>
      <c r="S603" s="40"/>
      <c r="T603" s="40"/>
      <c r="U603" s="40"/>
      <c r="V603" s="40"/>
      <c r="W603" s="40"/>
      <c r="X603" s="40"/>
      <c r="Y603" s="44"/>
      <c r="Z603" s="44"/>
      <c r="AA603" s="41"/>
      <c r="AB603" s="40"/>
      <c r="AC603" s="45">
        <f t="shared" si="46"/>
        <v>0</v>
      </c>
      <c r="AD603" s="46">
        <v>0</v>
      </c>
      <c r="AE603" s="47">
        <f t="shared" si="47"/>
        <v>0</v>
      </c>
      <c r="AF603" s="48"/>
      <c r="AG603" s="49"/>
      <c r="AH603" s="44"/>
      <c r="AI603" s="49"/>
      <c r="AJ603" s="44"/>
      <c r="AK603" s="49"/>
      <c r="AL603" s="49" t="str">
        <f>IFERROR((VLOOKUP($AK603,[2]T_Datos!$B$3:$D$35,2,FALSE)),"Por favor diligenciar")</f>
        <v>Por favor diligenciar</v>
      </c>
      <c r="AM603" s="49" t="str">
        <f>IFERROR((VLOOKUP($AK603,[2]T_Datos!$B$3:$D$35,3,FALSE)),"Por favor diligenciar")</f>
        <v>Por favor diligenciar</v>
      </c>
      <c r="AN603" s="49"/>
      <c r="AO603" s="49"/>
      <c r="AP603" s="44"/>
      <c r="AQ603" s="49"/>
      <c r="AR603" s="44"/>
      <c r="AS603" s="49"/>
      <c r="AT603" s="50"/>
      <c r="AU603" s="49"/>
      <c r="AV603" s="44"/>
      <c r="AW603" s="49"/>
      <c r="AX603" s="45">
        <f t="shared" si="48"/>
        <v>0</v>
      </c>
      <c r="AY603" s="45">
        <f t="shared" si="49"/>
        <v>0</v>
      </c>
      <c r="AZ603" s="51">
        <f t="shared" si="50"/>
        <v>0</v>
      </c>
      <c r="BA603" s="40"/>
      <c r="BB603" s="49"/>
      <c r="BC603" s="49"/>
      <c r="BD603" s="49"/>
      <c r="BE603" s="49"/>
      <c r="BF603" s="40"/>
      <c r="BG603" s="49"/>
      <c r="BH603" s="49"/>
      <c r="BI603" s="53"/>
      <c r="BJ603" s="54"/>
      <c r="BK603" s="54"/>
      <c r="BL603" s="54"/>
      <c r="BM603" s="44"/>
      <c r="BN603" s="41"/>
      <c r="BO603" s="55"/>
      <c r="BP603" s="56"/>
      <c r="BQ603" s="57"/>
      <c r="BR603" s="56"/>
    </row>
    <row r="604" spans="1:70" ht="51" customHeight="1" x14ac:dyDescent="0.2">
      <c r="A604">
        <v>600</v>
      </c>
      <c r="B604" s="40"/>
      <c r="C604" s="97"/>
      <c r="D604" s="41"/>
      <c r="E604" s="42"/>
      <c r="F604" s="40"/>
      <c r="G604" s="40"/>
      <c r="H604" s="40"/>
      <c r="I604" s="40"/>
      <c r="J604" s="40"/>
      <c r="K604" s="40"/>
      <c r="L604" s="40"/>
      <c r="M604" s="40"/>
      <c r="N604" s="43"/>
      <c r="O604" s="40"/>
      <c r="P604" s="40"/>
      <c r="Q604" s="40"/>
      <c r="R604" s="40"/>
      <c r="S604" s="40"/>
      <c r="T604" s="40"/>
      <c r="U604" s="40"/>
      <c r="V604" s="40"/>
      <c r="W604" s="40"/>
      <c r="X604" s="40"/>
      <c r="Y604" s="44"/>
      <c r="Z604" s="44"/>
      <c r="AA604" s="41"/>
      <c r="AB604" s="40"/>
      <c r="AC604" s="45">
        <f t="shared" si="46"/>
        <v>0</v>
      </c>
      <c r="AD604" s="46">
        <v>0</v>
      </c>
      <c r="AE604" s="47">
        <f t="shared" si="47"/>
        <v>0</v>
      </c>
      <c r="AF604" s="48"/>
      <c r="AG604" s="49"/>
      <c r="AH604" s="44"/>
      <c r="AI604" s="49"/>
      <c r="AJ604" s="44"/>
      <c r="AK604" s="49"/>
      <c r="AL604" s="49" t="str">
        <f>IFERROR((VLOOKUP($AK604,[2]T_Datos!$B$3:$D$35,2,FALSE)),"Por favor diligenciar")</f>
        <v>Por favor diligenciar</v>
      </c>
      <c r="AM604" s="49" t="str">
        <f>IFERROR((VLOOKUP($AK604,[2]T_Datos!$B$3:$D$35,3,FALSE)),"Por favor diligenciar")</f>
        <v>Por favor diligenciar</v>
      </c>
      <c r="AN604" s="49"/>
      <c r="AO604" s="49"/>
      <c r="AP604" s="44"/>
      <c r="AQ604" s="49"/>
      <c r="AR604" s="44"/>
      <c r="AS604" s="49"/>
      <c r="AT604" s="50"/>
      <c r="AU604" s="49"/>
      <c r="AV604" s="44"/>
      <c r="AW604" s="49"/>
      <c r="AX604" s="45">
        <f t="shared" si="48"/>
        <v>0</v>
      </c>
      <c r="AY604" s="45">
        <f t="shared" si="49"/>
        <v>0</v>
      </c>
      <c r="AZ604" s="51">
        <f t="shared" si="50"/>
        <v>0</v>
      </c>
      <c r="BA604" s="40"/>
      <c r="BB604" s="49"/>
      <c r="BC604" s="49"/>
      <c r="BD604" s="49"/>
      <c r="BE604" s="49"/>
      <c r="BF604" s="40"/>
      <c r="BG604" s="49"/>
      <c r="BH604" s="49"/>
      <c r="BI604" s="53"/>
      <c r="BJ604" s="54"/>
      <c r="BK604" s="54"/>
      <c r="BL604" s="54"/>
      <c r="BM604" s="44"/>
      <c r="BN604" s="41"/>
      <c r="BO604" s="55"/>
      <c r="BP604" s="56"/>
      <c r="BQ604" s="57"/>
      <c r="BR604" s="56"/>
    </row>
    <row r="605" spans="1:70" ht="51" customHeight="1" x14ac:dyDescent="0.2">
      <c r="A605" s="107">
        <v>601</v>
      </c>
      <c r="B605" s="40"/>
      <c r="C605" s="97"/>
      <c r="D605" s="41"/>
      <c r="E605" s="42"/>
      <c r="F605" s="40"/>
      <c r="G605" s="40"/>
      <c r="H605" s="40"/>
      <c r="I605" s="40"/>
      <c r="J605" s="40"/>
      <c r="K605" s="40"/>
      <c r="L605" s="40"/>
      <c r="M605" s="40"/>
      <c r="N605" s="43"/>
      <c r="O605" s="40"/>
      <c r="P605" s="40"/>
      <c r="Q605" s="40"/>
      <c r="R605" s="40"/>
      <c r="S605" s="40"/>
      <c r="T605" s="40"/>
      <c r="U605" s="40"/>
      <c r="V605" s="40"/>
      <c r="W605" s="40"/>
      <c r="X605" s="40"/>
      <c r="Y605" s="44"/>
      <c r="Z605" s="44"/>
      <c r="AA605" s="41"/>
      <c r="AB605" s="40"/>
      <c r="AC605" s="45">
        <f t="shared" si="46"/>
        <v>0</v>
      </c>
      <c r="AD605" s="46">
        <v>0</v>
      </c>
      <c r="AE605" s="47">
        <f t="shared" si="47"/>
        <v>0</v>
      </c>
      <c r="AF605" s="48"/>
      <c r="AG605" s="49"/>
      <c r="AH605" s="44"/>
      <c r="AI605" s="49"/>
      <c r="AJ605" s="44"/>
      <c r="AK605" s="49"/>
      <c r="AL605" s="49" t="str">
        <f>IFERROR((VLOOKUP($AK605,[2]T_Datos!$B$3:$D$35,2,FALSE)),"Por favor diligenciar")</f>
        <v>Por favor diligenciar</v>
      </c>
      <c r="AM605" s="49" t="str">
        <f>IFERROR((VLOOKUP($AK605,[2]T_Datos!$B$3:$D$35,3,FALSE)),"Por favor diligenciar")</f>
        <v>Por favor diligenciar</v>
      </c>
      <c r="AN605" s="49"/>
      <c r="AO605" s="49"/>
      <c r="AP605" s="44"/>
      <c r="AQ605" s="49"/>
      <c r="AR605" s="44"/>
      <c r="AS605" s="49"/>
      <c r="AT605" s="50"/>
      <c r="AU605" s="49"/>
      <c r="AV605" s="44"/>
      <c r="AW605" s="49"/>
      <c r="AX605" s="45">
        <f t="shared" si="48"/>
        <v>0</v>
      </c>
      <c r="AY605" s="45">
        <f t="shared" si="49"/>
        <v>0</v>
      </c>
      <c r="AZ605" s="51">
        <f t="shared" si="50"/>
        <v>0</v>
      </c>
      <c r="BA605" s="40"/>
      <c r="BB605" s="49"/>
      <c r="BC605" s="49"/>
      <c r="BD605" s="49"/>
      <c r="BE605" s="49"/>
      <c r="BF605" s="40"/>
      <c r="BG605" s="49"/>
      <c r="BH605" s="49"/>
      <c r="BI605" s="53"/>
      <c r="BJ605" s="54"/>
      <c r="BK605" s="54"/>
      <c r="BL605" s="54"/>
      <c r="BM605" s="44"/>
      <c r="BN605" s="41"/>
      <c r="BO605" s="55"/>
      <c r="BP605" s="56"/>
      <c r="BQ605" s="57"/>
      <c r="BR605" s="56"/>
    </row>
    <row r="606" spans="1:70" ht="51" customHeight="1" x14ac:dyDescent="0.2">
      <c r="A606">
        <v>602</v>
      </c>
      <c r="B606" s="40"/>
      <c r="C606" s="97"/>
      <c r="D606" s="41"/>
      <c r="E606" s="42"/>
      <c r="F606" s="40"/>
      <c r="G606" s="40"/>
      <c r="H606" s="40"/>
      <c r="I606" s="40"/>
      <c r="J606" s="40"/>
      <c r="K606" s="40"/>
      <c r="L606" s="40"/>
      <c r="M606" s="40"/>
      <c r="N606" s="43"/>
      <c r="O606" s="40"/>
      <c r="P606" s="40"/>
      <c r="Q606" s="40"/>
      <c r="R606" s="40"/>
      <c r="S606" s="40"/>
      <c r="T606" s="40"/>
      <c r="U606" s="40"/>
      <c r="V606" s="40"/>
      <c r="W606" s="40"/>
      <c r="X606" s="40"/>
      <c r="Y606" s="44"/>
      <c r="Z606" s="44"/>
      <c r="AA606" s="41"/>
      <c r="AB606" s="40"/>
      <c r="AC606" s="45">
        <f t="shared" si="46"/>
        <v>0</v>
      </c>
      <c r="AD606" s="46">
        <v>0</v>
      </c>
      <c r="AE606" s="47">
        <f t="shared" si="47"/>
        <v>0</v>
      </c>
      <c r="AF606" s="48"/>
      <c r="AG606" s="49"/>
      <c r="AH606" s="44"/>
      <c r="AI606" s="49"/>
      <c r="AJ606" s="44"/>
      <c r="AK606" s="49"/>
      <c r="AL606" s="49" t="str">
        <f>IFERROR((VLOOKUP($AK606,[2]T_Datos!$B$3:$D$35,2,FALSE)),"Por favor diligenciar")</f>
        <v>Por favor diligenciar</v>
      </c>
      <c r="AM606" s="49" t="str">
        <f>IFERROR((VLOOKUP($AK606,[2]T_Datos!$B$3:$D$35,3,FALSE)),"Por favor diligenciar")</f>
        <v>Por favor diligenciar</v>
      </c>
      <c r="AN606" s="49"/>
      <c r="AO606" s="49"/>
      <c r="AP606" s="44"/>
      <c r="AQ606" s="49"/>
      <c r="AR606" s="44"/>
      <c r="AS606" s="49"/>
      <c r="AT606" s="50"/>
      <c r="AU606" s="49"/>
      <c r="AV606" s="44"/>
      <c r="AW606" s="49"/>
      <c r="AX606" s="45">
        <f t="shared" si="48"/>
        <v>0</v>
      </c>
      <c r="AY606" s="45">
        <f t="shared" si="49"/>
        <v>0</v>
      </c>
      <c r="AZ606" s="51">
        <f t="shared" si="50"/>
        <v>0</v>
      </c>
      <c r="BA606" s="40"/>
      <c r="BB606" s="49"/>
      <c r="BC606" s="49"/>
      <c r="BD606" s="49"/>
      <c r="BE606" s="49"/>
      <c r="BF606" s="40"/>
      <c r="BG606" s="49"/>
      <c r="BH606" s="49"/>
      <c r="BI606" s="53"/>
      <c r="BJ606" s="54"/>
      <c r="BK606" s="54"/>
      <c r="BL606" s="54"/>
      <c r="BM606" s="44"/>
      <c r="BN606" s="41"/>
      <c r="BO606" s="55"/>
      <c r="BP606" s="56"/>
      <c r="BQ606" s="57"/>
      <c r="BR606" s="56"/>
    </row>
    <row r="607" spans="1:70" ht="51" customHeight="1" x14ac:dyDescent="0.2">
      <c r="A607">
        <v>603</v>
      </c>
      <c r="B607" s="40"/>
      <c r="C607" s="97"/>
      <c r="D607" s="41"/>
      <c r="E607" s="42"/>
      <c r="F607" s="40"/>
      <c r="G607" s="40"/>
      <c r="H607" s="40"/>
      <c r="I607" s="40"/>
      <c r="J607" s="40"/>
      <c r="K607" s="40"/>
      <c r="L607" s="40"/>
      <c r="M607" s="40"/>
      <c r="N607" s="43"/>
      <c r="O607" s="40"/>
      <c r="P607" s="40"/>
      <c r="Q607" s="40"/>
      <c r="R607" s="40"/>
      <c r="S607" s="40"/>
      <c r="T607" s="40"/>
      <c r="U607" s="40"/>
      <c r="V607" s="40"/>
      <c r="W607" s="40"/>
      <c r="X607" s="40"/>
      <c r="Y607" s="44"/>
      <c r="Z607" s="44"/>
      <c r="AA607" s="41"/>
      <c r="AB607" s="40"/>
      <c r="AC607" s="45">
        <f t="shared" si="46"/>
        <v>0</v>
      </c>
      <c r="AD607" s="46">
        <v>0</v>
      </c>
      <c r="AE607" s="47">
        <f t="shared" si="47"/>
        <v>0</v>
      </c>
      <c r="AF607" s="48"/>
      <c r="AG607" s="49"/>
      <c r="AH607" s="44"/>
      <c r="AI607" s="49"/>
      <c r="AJ607" s="44"/>
      <c r="AK607" s="49"/>
      <c r="AL607" s="49" t="str">
        <f>IFERROR((VLOOKUP($AK607,[2]T_Datos!$B$3:$D$35,2,FALSE)),"Por favor diligenciar")</f>
        <v>Por favor diligenciar</v>
      </c>
      <c r="AM607" s="49" t="str">
        <f>IFERROR((VLOOKUP($AK607,[2]T_Datos!$B$3:$D$35,3,FALSE)),"Por favor diligenciar")</f>
        <v>Por favor diligenciar</v>
      </c>
      <c r="AN607" s="49"/>
      <c r="AO607" s="49"/>
      <c r="AP607" s="44"/>
      <c r="AQ607" s="49"/>
      <c r="AR607" s="44"/>
      <c r="AS607" s="49"/>
      <c r="AT607" s="50"/>
      <c r="AU607" s="49"/>
      <c r="AV607" s="44"/>
      <c r="AW607" s="49"/>
      <c r="AX607" s="45">
        <f t="shared" si="48"/>
        <v>0</v>
      </c>
      <c r="AY607" s="45">
        <f t="shared" si="49"/>
        <v>0</v>
      </c>
      <c r="AZ607" s="51">
        <f t="shared" si="50"/>
        <v>0</v>
      </c>
      <c r="BA607" s="40"/>
      <c r="BB607" s="49"/>
      <c r="BC607" s="49"/>
      <c r="BD607" s="49"/>
      <c r="BE607" s="49"/>
      <c r="BF607" s="40"/>
      <c r="BG607" s="49"/>
      <c r="BH607" s="49"/>
      <c r="BI607" s="53"/>
      <c r="BJ607" s="54"/>
      <c r="BK607" s="54"/>
      <c r="BL607" s="54"/>
      <c r="BM607" s="44"/>
      <c r="BN607" s="41"/>
      <c r="BO607" s="55"/>
      <c r="BP607" s="56"/>
      <c r="BQ607" s="57"/>
      <c r="BR607" s="56"/>
    </row>
    <row r="608" spans="1:70" ht="51" customHeight="1" x14ac:dyDescent="0.2">
      <c r="A608" s="107">
        <v>604</v>
      </c>
      <c r="B608" s="40"/>
      <c r="C608" s="97"/>
      <c r="D608" s="41"/>
      <c r="E608" s="42"/>
      <c r="F608" s="40"/>
      <c r="G608" s="40"/>
      <c r="H608" s="40"/>
      <c r="I608" s="40"/>
      <c r="J608" s="40"/>
      <c r="K608" s="40"/>
      <c r="L608" s="40"/>
      <c r="M608" s="40"/>
      <c r="N608" s="43"/>
      <c r="O608" s="40"/>
      <c r="P608" s="40"/>
      <c r="Q608" s="40"/>
      <c r="R608" s="40"/>
      <c r="S608" s="40"/>
      <c r="T608" s="40"/>
      <c r="U608" s="40"/>
      <c r="V608" s="40"/>
      <c r="W608" s="40"/>
      <c r="X608" s="40"/>
      <c r="Y608" s="44"/>
      <c r="Z608" s="44"/>
      <c r="AA608" s="41"/>
      <c r="AB608" s="40"/>
      <c r="AC608" s="45">
        <f t="shared" si="46"/>
        <v>0</v>
      </c>
      <c r="AD608" s="46">
        <v>0</v>
      </c>
      <c r="AE608" s="47">
        <f t="shared" si="47"/>
        <v>0</v>
      </c>
      <c r="AF608" s="48"/>
      <c r="AG608" s="49"/>
      <c r="AH608" s="44"/>
      <c r="AI608" s="49"/>
      <c r="AJ608" s="44"/>
      <c r="AK608" s="49"/>
      <c r="AL608" s="49" t="str">
        <f>IFERROR((VLOOKUP($AK608,[2]T_Datos!$B$3:$D$35,2,FALSE)),"Por favor diligenciar")</f>
        <v>Por favor diligenciar</v>
      </c>
      <c r="AM608" s="49" t="str">
        <f>IFERROR((VLOOKUP($AK608,[2]T_Datos!$B$3:$D$35,3,FALSE)),"Por favor diligenciar")</f>
        <v>Por favor diligenciar</v>
      </c>
      <c r="AN608" s="49"/>
      <c r="AO608" s="49"/>
      <c r="AP608" s="44"/>
      <c r="AQ608" s="49"/>
      <c r="AR608" s="44"/>
      <c r="AS608" s="49"/>
      <c r="AT608" s="50"/>
      <c r="AU608" s="49"/>
      <c r="AV608" s="44"/>
      <c r="AW608" s="49"/>
      <c r="AX608" s="45">
        <f t="shared" si="48"/>
        <v>0</v>
      </c>
      <c r="AY608" s="45">
        <f t="shared" si="49"/>
        <v>0</v>
      </c>
      <c r="AZ608" s="51">
        <f t="shared" si="50"/>
        <v>0</v>
      </c>
      <c r="BA608" s="40"/>
      <c r="BB608" s="49"/>
      <c r="BC608" s="49"/>
      <c r="BD608" s="49"/>
      <c r="BE608" s="49"/>
      <c r="BF608" s="40"/>
      <c r="BG608" s="49"/>
      <c r="BH608" s="49"/>
      <c r="BI608" s="53"/>
      <c r="BJ608" s="54"/>
      <c r="BK608" s="54"/>
      <c r="BL608" s="54"/>
      <c r="BM608" s="44"/>
      <c r="BN608" s="41"/>
      <c r="BO608" s="55"/>
      <c r="BP608" s="56"/>
      <c r="BQ608" s="57"/>
      <c r="BR608" s="56"/>
    </row>
    <row r="609" spans="1:70" ht="51" customHeight="1" x14ac:dyDescent="0.2">
      <c r="A609">
        <v>605</v>
      </c>
      <c r="B609" s="40"/>
      <c r="C609" s="97"/>
      <c r="D609" s="41"/>
      <c r="E609" s="42"/>
      <c r="F609" s="40"/>
      <c r="G609" s="40"/>
      <c r="H609" s="40"/>
      <c r="I609" s="40"/>
      <c r="J609" s="40"/>
      <c r="K609" s="40"/>
      <c r="L609" s="40"/>
      <c r="M609" s="40"/>
      <c r="N609" s="43"/>
      <c r="O609" s="40"/>
      <c r="P609" s="40"/>
      <c r="Q609" s="40"/>
      <c r="R609" s="40"/>
      <c r="S609" s="40"/>
      <c r="T609" s="40"/>
      <c r="U609" s="40"/>
      <c r="V609" s="40"/>
      <c r="W609" s="40"/>
      <c r="X609" s="40"/>
      <c r="Y609" s="44"/>
      <c r="Z609" s="44"/>
      <c r="AA609" s="41"/>
      <c r="AB609" s="40"/>
      <c r="AC609" s="45">
        <f t="shared" si="46"/>
        <v>0</v>
      </c>
      <c r="AD609" s="46">
        <v>0</v>
      </c>
      <c r="AE609" s="47">
        <f t="shared" si="47"/>
        <v>0</v>
      </c>
      <c r="AF609" s="48"/>
      <c r="AG609" s="49"/>
      <c r="AH609" s="44"/>
      <c r="AI609" s="49"/>
      <c r="AJ609" s="44"/>
      <c r="AK609" s="49"/>
      <c r="AL609" s="49" t="str">
        <f>IFERROR((VLOOKUP($AK609,[2]T_Datos!$B$3:$D$35,2,FALSE)),"Por favor diligenciar")</f>
        <v>Por favor diligenciar</v>
      </c>
      <c r="AM609" s="49" t="str">
        <f>IFERROR((VLOOKUP($AK609,[2]T_Datos!$B$3:$D$35,3,FALSE)),"Por favor diligenciar")</f>
        <v>Por favor diligenciar</v>
      </c>
      <c r="AN609" s="49"/>
      <c r="AO609" s="49"/>
      <c r="AP609" s="44"/>
      <c r="AQ609" s="49"/>
      <c r="AR609" s="44"/>
      <c r="AS609" s="49"/>
      <c r="AT609" s="50"/>
      <c r="AU609" s="49"/>
      <c r="AV609" s="44"/>
      <c r="AW609" s="49"/>
      <c r="AX609" s="45">
        <f t="shared" si="48"/>
        <v>0</v>
      </c>
      <c r="AY609" s="45">
        <f t="shared" si="49"/>
        <v>0</v>
      </c>
      <c r="AZ609" s="51">
        <f t="shared" si="50"/>
        <v>0</v>
      </c>
      <c r="BA609" s="40"/>
      <c r="BB609" s="49"/>
      <c r="BC609" s="49"/>
      <c r="BD609" s="49"/>
      <c r="BE609" s="49"/>
      <c r="BF609" s="40"/>
      <c r="BG609" s="49"/>
      <c r="BH609" s="49"/>
      <c r="BI609" s="53"/>
      <c r="BJ609" s="54"/>
      <c r="BK609" s="54"/>
      <c r="BL609" s="54"/>
      <c r="BM609" s="44"/>
      <c r="BN609" s="41"/>
      <c r="BO609" s="55"/>
      <c r="BP609" s="56"/>
      <c r="BQ609" s="57"/>
      <c r="BR609" s="56"/>
    </row>
    <row r="610" spans="1:70" ht="51" customHeight="1" x14ac:dyDescent="0.2">
      <c r="A610">
        <v>606</v>
      </c>
      <c r="B610" s="40"/>
      <c r="C610" s="97"/>
      <c r="D610" s="41"/>
      <c r="E610" s="42"/>
      <c r="F610" s="40"/>
      <c r="G610" s="40"/>
      <c r="H610" s="40"/>
      <c r="I610" s="40"/>
      <c r="J610" s="40"/>
      <c r="K610" s="40"/>
      <c r="L610" s="40"/>
      <c r="M610" s="40"/>
      <c r="N610" s="43"/>
      <c r="O610" s="40"/>
      <c r="P610" s="40"/>
      <c r="Q610" s="40"/>
      <c r="R610" s="40"/>
      <c r="S610" s="40"/>
      <c r="T610" s="40"/>
      <c r="U610" s="40"/>
      <c r="V610" s="40"/>
      <c r="W610" s="40"/>
      <c r="X610" s="40"/>
      <c r="Y610" s="44"/>
      <c r="Z610" s="44"/>
      <c r="AA610" s="41"/>
      <c r="AB610" s="40"/>
      <c r="AC610" s="45">
        <f t="shared" si="46"/>
        <v>0</v>
      </c>
      <c r="AD610" s="46">
        <v>0</v>
      </c>
      <c r="AE610" s="47">
        <f t="shared" si="47"/>
        <v>0</v>
      </c>
      <c r="AF610" s="48"/>
      <c r="AG610" s="49"/>
      <c r="AH610" s="44"/>
      <c r="AI610" s="49"/>
      <c r="AJ610" s="44"/>
      <c r="AK610" s="49"/>
      <c r="AL610" s="49" t="str">
        <f>IFERROR((VLOOKUP($AK610,[2]T_Datos!$B$3:$D$35,2,FALSE)),"Por favor diligenciar")</f>
        <v>Por favor diligenciar</v>
      </c>
      <c r="AM610" s="49" t="str">
        <f>IFERROR((VLOOKUP($AK610,[2]T_Datos!$B$3:$D$35,3,FALSE)),"Por favor diligenciar")</f>
        <v>Por favor diligenciar</v>
      </c>
      <c r="AN610" s="49"/>
      <c r="AO610" s="49"/>
      <c r="AP610" s="44"/>
      <c r="AQ610" s="49"/>
      <c r="AR610" s="44"/>
      <c r="AS610" s="49"/>
      <c r="AT610" s="50"/>
      <c r="AU610" s="49"/>
      <c r="AV610" s="44"/>
      <c r="AW610" s="49"/>
      <c r="AX610" s="45">
        <f t="shared" si="48"/>
        <v>0</v>
      </c>
      <c r="AY610" s="45">
        <f t="shared" si="49"/>
        <v>0</v>
      </c>
      <c r="AZ610" s="51">
        <f t="shared" si="50"/>
        <v>0</v>
      </c>
      <c r="BA610" s="40"/>
      <c r="BB610" s="49"/>
      <c r="BC610" s="49"/>
      <c r="BD610" s="49"/>
      <c r="BE610" s="49"/>
      <c r="BF610" s="40"/>
      <c r="BG610" s="49"/>
      <c r="BH610" s="49"/>
      <c r="BI610" s="53"/>
      <c r="BJ610" s="54"/>
      <c r="BK610" s="54"/>
      <c r="BL610" s="54"/>
      <c r="BM610" s="44"/>
      <c r="BN610" s="41"/>
      <c r="BO610" s="55"/>
      <c r="BP610" s="56"/>
      <c r="BQ610" s="57"/>
      <c r="BR610" s="56"/>
    </row>
    <row r="611" spans="1:70" ht="51" customHeight="1" x14ac:dyDescent="0.2">
      <c r="A611" s="107">
        <v>607</v>
      </c>
      <c r="B611" s="40"/>
      <c r="C611" s="97"/>
      <c r="D611" s="41"/>
      <c r="E611" s="42"/>
      <c r="F611" s="40"/>
      <c r="G611" s="40"/>
      <c r="H611" s="40"/>
      <c r="I611" s="40"/>
      <c r="J611" s="40"/>
      <c r="K611" s="40"/>
      <c r="L611" s="40"/>
      <c r="M611" s="40"/>
      <c r="N611" s="43"/>
      <c r="O611" s="40"/>
      <c r="P611" s="40"/>
      <c r="Q611" s="40"/>
      <c r="R611" s="40"/>
      <c r="S611" s="40"/>
      <c r="T611" s="40"/>
      <c r="U611" s="40"/>
      <c r="V611" s="40"/>
      <c r="W611" s="40"/>
      <c r="X611" s="40"/>
      <c r="Y611" s="44"/>
      <c r="Z611" s="44"/>
      <c r="AA611" s="41"/>
      <c r="AB611" s="40"/>
      <c r="AC611" s="45">
        <f t="shared" si="46"/>
        <v>0</v>
      </c>
      <c r="AD611" s="46">
        <v>0</v>
      </c>
      <c r="AE611" s="47">
        <f t="shared" si="47"/>
        <v>0</v>
      </c>
      <c r="AF611" s="48"/>
      <c r="AG611" s="49"/>
      <c r="AH611" s="44"/>
      <c r="AI611" s="49"/>
      <c r="AJ611" s="44"/>
      <c r="AK611" s="49"/>
      <c r="AL611" s="49" t="str">
        <f>IFERROR((VLOOKUP($AK611,[2]T_Datos!$B$3:$D$35,2,FALSE)),"Por favor diligenciar")</f>
        <v>Por favor diligenciar</v>
      </c>
      <c r="AM611" s="49" t="str">
        <f>IFERROR((VLOOKUP($AK611,[2]T_Datos!$B$3:$D$35,3,FALSE)),"Por favor diligenciar")</f>
        <v>Por favor diligenciar</v>
      </c>
      <c r="AN611" s="49"/>
      <c r="AO611" s="49"/>
      <c r="AP611" s="44"/>
      <c r="AQ611" s="49"/>
      <c r="AR611" s="44"/>
      <c r="AS611" s="49"/>
      <c r="AT611" s="50"/>
      <c r="AU611" s="49"/>
      <c r="AV611" s="44"/>
      <c r="AW611" s="49"/>
      <c r="AX611" s="45">
        <f t="shared" si="48"/>
        <v>0</v>
      </c>
      <c r="AY611" s="45">
        <f t="shared" si="49"/>
        <v>0</v>
      </c>
      <c r="AZ611" s="51">
        <f t="shared" si="50"/>
        <v>0</v>
      </c>
      <c r="BA611" s="40"/>
      <c r="BB611" s="49"/>
      <c r="BC611" s="49"/>
      <c r="BD611" s="49"/>
      <c r="BE611" s="49"/>
      <c r="BF611" s="40"/>
      <c r="BG611" s="49"/>
      <c r="BH611" s="49"/>
      <c r="BI611" s="53"/>
      <c r="BJ611" s="54"/>
      <c r="BK611" s="54"/>
      <c r="BL611" s="54"/>
      <c r="BM611" s="44"/>
      <c r="BN611" s="41"/>
      <c r="BO611" s="55"/>
      <c r="BP611" s="56"/>
      <c r="BQ611" s="57"/>
      <c r="BR611" s="56"/>
    </row>
    <row r="612" spans="1:70" ht="51" customHeight="1" x14ac:dyDescent="0.2">
      <c r="A612">
        <v>608</v>
      </c>
      <c r="B612" s="40"/>
      <c r="C612" s="97"/>
      <c r="D612" s="41"/>
      <c r="E612" s="42"/>
      <c r="F612" s="40"/>
      <c r="G612" s="40"/>
      <c r="H612" s="40"/>
      <c r="I612" s="40"/>
      <c r="J612" s="40"/>
      <c r="K612" s="40"/>
      <c r="L612" s="40"/>
      <c r="M612" s="40"/>
      <c r="N612" s="43"/>
      <c r="O612" s="40"/>
      <c r="P612" s="40"/>
      <c r="Q612" s="40"/>
      <c r="R612" s="40"/>
      <c r="S612" s="40"/>
      <c r="T612" s="40"/>
      <c r="U612" s="40"/>
      <c r="V612" s="40"/>
      <c r="W612" s="40"/>
      <c r="X612" s="40"/>
      <c r="Y612" s="44"/>
      <c r="Z612" s="44"/>
      <c r="AA612" s="41"/>
      <c r="AB612" s="40"/>
      <c r="AC612" s="45">
        <f t="shared" si="46"/>
        <v>0</v>
      </c>
      <c r="AD612" s="46">
        <v>0</v>
      </c>
      <c r="AE612" s="47">
        <f t="shared" si="47"/>
        <v>0</v>
      </c>
      <c r="AF612" s="48"/>
      <c r="AG612" s="49"/>
      <c r="AH612" s="44"/>
      <c r="AI612" s="49"/>
      <c r="AJ612" s="44"/>
      <c r="AK612" s="49"/>
      <c r="AL612" s="49" t="str">
        <f>IFERROR((VLOOKUP($AK612,[2]T_Datos!$B$3:$D$35,2,FALSE)),"Por favor diligenciar")</f>
        <v>Por favor diligenciar</v>
      </c>
      <c r="AM612" s="49" t="str">
        <f>IFERROR((VLOOKUP($AK612,[2]T_Datos!$B$3:$D$35,3,FALSE)),"Por favor diligenciar")</f>
        <v>Por favor diligenciar</v>
      </c>
      <c r="AN612" s="49"/>
      <c r="AO612" s="49"/>
      <c r="AP612" s="44"/>
      <c r="AQ612" s="49"/>
      <c r="AR612" s="44"/>
      <c r="AS612" s="49"/>
      <c r="AT612" s="50"/>
      <c r="AU612" s="49"/>
      <c r="AV612" s="44"/>
      <c r="AW612" s="49"/>
      <c r="AX612" s="45">
        <f t="shared" si="48"/>
        <v>0</v>
      </c>
      <c r="AY612" s="45">
        <f t="shared" si="49"/>
        <v>0</v>
      </c>
      <c r="AZ612" s="51">
        <f t="shared" si="50"/>
        <v>0</v>
      </c>
      <c r="BA612" s="40"/>
      <c r="BB612" s="49"/>
      <c r="BC612" s="49"/>
      <c r="BD612" s="49"/>
      <c r="BE612" s="49"/>
      <c r="BF612" s="40"/>
      <c r="BG612" s="49"/>
      <c r="BH612" s="49"/>
      <c r="BI612" s="53"/>
      <c r="BJ612" s="54"/>
      <c r="BK612" s="54"/>
      <c r="BL612" s="54"/>
      <c r="BM612" s="44"/>
      <c r="BN612" s="41"/>
      <c r="BO612" s="55"/>
      <c r="BP612" s="56" t="s">
        <v>101</v>
      </c>
      <c r="BQ612" s="57"/>
      <c r="BR612" s="56"/>
    </row>
    <row r="613" spans="1:70" ht="51" customHeight="1" x14ac:dyDescent="0.2">
      <c r="A613">
        <v>609</v>
      </c>
      <c r="B613" s="40"/>
      <c r="C613" s="97"/>
      <c r="D613" s="41"/>
      <c r="E613" s="42"/>
      <c r="F613" s="40"/>
      <c r="G613" s="40"/>
      <c r="H613" s="40"/>
      <c r="I613" s="40"/>
      <c r="J613" s="40"/>
      <c r="K613" s="40"/>
      <c r="L613" s="40"/>
      <c r="M613" s="40"/>
      <c r="N613" s="43"/>
      <c r="O613" s="40"/>
      <c r="P613" s="40"/>
      <c r="Q613" s="40"/>
      <c r="R613" s="40"/>
      <c r="S613" s="40"/>
      <c r="T613" s="40"/>
      <c r="U613" s="40"/>
      <c r="V613" s="40"/>
      <c r="W613" s="40"/>
      <c r="X613" s="40"/>
      <c r="Y613" s="44"/>
      <c r="Z613" s="44"/>
      <c r="AA613" s="41"/>
      <c r="AB613" s="40"/>
      <c r="AC613" s="45">
        <f t="shared" si="46"/>
        <v>0</v>
      </c>
      <c r="AD613" s="46">
        <v>0</v>
      </c>
      <c r="AE613" s="47">
        <f t="shared" si="47"/>
        <v>0</v>
      </c>
      <c r="AF613" s="48"/>
      <c r="AG613" s="49"/>
      <c r="AH613" s="44"/>
      <c r="AI613" s="49"/>
      <c r="AJ613" s="44"/>
      <c r="AK613" s="49"/>
      <c r="AL613" s="49" t="str">
        <f>IFERROR((VLOOKUP($AK613,[2]T_Datos!$B$3:$D$35,2,FALSE)),"Por favor diligenciar")</f>
        <v>Por favor diligenciar</v>
      </c>
      <c r="AM613" s="49" t="str">
        <f>IFERROR((VLOOKUP($AK613,[2]T_Datos!$B$3:$D$35,3,FALSE)),"Por favor diligenciar")</f>
        <v>Por favor diligenciar</v>
      </c>
      <c r="AN613" s="49"/>
      <c r="AO613" s="49"/>
      <c r="AP613" s="44"/>
      <c r="AQ613" s="49"/>
      <c r="AR613" s="44"/>
      <c r="AS613" s="49"/>
      <c r="AT613" s="50"/>
      <c r="AU613" s="49"/>
      <c r="AV613" s="44"/>
      <c r="AW613" s="49"/>
      <c r="AX613" s="45">
        <f t="shared" si="48"/>
        <v>0</v>
      </c>
      <c r="AY613" s="45">
        <f t="shared" si="49"/>
        <v>0</v>
      </c>
      <c r="AZ613" s="51">
        <f t="shared" si="50"/>
        <v>0</v>
      </c>
      <c r="BA613" s="40"/>
      <c r="BB613" s="49"/>
      <c r="BC613" s="49"/>
      <c r="BD613" s="49"/>
      <c r="BE613" s="49"/>
      <c r="BF613" s="40"/>
      <c r="BG613" s="49"/>
      <c r="BH613" s="49"/>
      <c r="BI613" s="53"/>
      <c r="BJ613" s="54"/>
      <c r="BK613" s="54"/>
      <c r="BL613" s="54"/>
      <c r="BM613" s="44"/>
      <c r="BN613" s="41"/>
      <c r="BO613" s="55"/>
      <c r="BP613" s="56" t="s">
        <v>101</v>
      </c>
      <c r="BQ613" s="57"/>
      <c r="BR613" s="56"/>
    </row>
    <row r="614" spans="1:70" ht="51" customHeight="1" x14ac:dyDescent="0.2">
      <c r="A614" s="107">
        <v>610</v>
      </c>
      <c r="B614" s="40"/>
      <c r="C614" s="97"/>
      <c r="D614" s="41"/>
      <c r="E614" s="42"/>
      <c r="F614" s="40"/>
      <c r="G614" s="40"/>
      <c r="H614" s="40"/>
      <c r="I614" s="40"/>
      <c r="J614" s="40"/>
      <c r="K614" s="40"/>
      <c r="L614" s="40"/>
      <c r="M614" s="40"/>
      <c r="N614" s="43"/>
      <c r="O614" s="40"/>
      <c r="P614" s="40"/>
      <c r="Q614" s="40"/>
      <c r="R614" s="40"/>
      <c r="S614" s="40"/>
      <c r="T614" s="40"/>
      <c r="U614" s="40"/>
      <c r="V614" s="40"/>
      <c r="W614" s="40"/>
      <c r="X614" s="40"/>
      <c r="Y614" s="44"/>
      <c r="Z614" s="44"/>
      <c r="AA614" s="41"/>
      <c r="AB614" s="40"/>
      <c r="AC614" s="45">
        <f t="shared" si="46"/>
        <v>0</v>
      </c>
      <c r="AD614" s="46">
        <v>0</v>
      </c>
      <c r="AE614" s="47">
        <f t="shared" si="47"/>
        <v>0</v>
      </c>
      <c r="AF614" s="48"/>
      <c r="AG614" s="49"/>
      <c r="AH614" s="44"/>
      <c r="AI614" s="49"/>
      <c r="AJ614" s="44"/>
      <c r="AK614" s="49"/>
      <c r="AL614" s="49" t="str">
        <f>IFERROR((VLOOKUP($AK614,[2]T_Datos!$B$3:$D$35,2,FALSE)),"Por favor diligenciar")</f>
        <v>Por favor diligenciar</v>
      </c>
      <c r="AM614" s="49" t="str">
        <f>IFERROR((VLOOKUP($AK614,[2]T_Datos!$B$3:$D$35,3,FALSE)),"Por favor diligenciar")</f>
        <v>Por favor diligenciar</v>
      </c>
      <c r="AN614" s="49"/>
      <c r="AO614" s="49"/>
      <c r="AP614" s="44"/>
      <c r="AQ614" s="49"/>
      <c r="AR614" s="44"/>
      <c r="AS614" s="49"/>
      <c r="AT614" s="50"/>
      <c r="AU614" s="49"/>
      <c r="AV614" s="44"/>
      <c r="AW614" s="49"/>
      <c r="AX614" s="45">
        <f t="shared" si="48"/>
        <v>0</v>
      </c>
      <c r="AY614" s="45">
        <f t="shared" si="49"/>
        <v>0</v>
      </c>
      <c r="AZ614" s="51">
        <f t="shared" si="50"/>
        <v>0</v>
      </c>
      <c r="BA614" s="40"/>
      <c r="BB614" s="49"/>
      <c r="BC614" s="49"/>
      <c r="BD614" s="49"/>
      <c r="BE614" s="49"/>
      <c r="BF614" s="40"/>
      <c r="BG614" s="49"/>
      <c r="BH614" s="49"/>
      <c r="BI614" s="53"/>
      <c r="BJ614" s="54"/>
      <c r="BK614" s="54"/>
      <c r="BL614" s="54"/>
      <c r="BM614" s="44"/>
      <c r="BN614" s="41"/>
      <c r="BO614" s="55"/>
      <c r="BP614" s="56" t="s">
        <v>101</v>
      </c>
      <c r="BQ614" s="57"/>
      <c r="BR614" s="56"/>
    </row>
    <row r="615" spans="1:70" ht="51" customHeight="1" x14ac:dyDescent="0.2">
      <c r="A615">
        <v>611</v>
      </c>
      <c r="B615" s="40"/>
      <c r="C615" s="97"/>
      <c r="D615" s="41"/>
      <c r="E615" s="42"/>
      <c r="F615" s="40"/>
      <c r="G615" s="40"/>
      <c r="H615" s="40"/>
      <c r="I615" s="40"/>
      <c r="J615" s="40"/>
      <c r="K615" s="40"/>
      <c r="L615" s="40"/>
      <c r="M615" s="40"/>
      <c r="N615" s="43"/>
      <c r="O615" s="40"/>
      <c r="P615" s="40"/>
      <c r="Q615" s="40"/>
      <c r="R615" s="40"/>
      <c r="S615" s="40"/>
      <c r="T615" s="40"/>
      <c r="U615" s="40"/>
      <c r="V615" s="40"/>
      <c r="W615" s="40"/>
      <c r="X615" s="40"/>
      <c r="Y615" s="44"/>
      <c r="Z615" s="44"/>
      <c r="AA615" s="41"/>
      <c r="AB615" s="40"/>
      <c r="AC615" s="45">
        <f t="shared" si="46"/>
        <v>0</v>
      </c>
      <c r="AD615" s="46">
        <v>0</v>
      </c>
      <c r="AE615" s="47">
        <f t="shared" si="47"/>
        <v>0</v>
      </c>
      <c r="AF615" s="48"/>
      <c r="AG615" s="49"/>
      <c r="AH615" s="44"/>
      <c r="AI615" s="49"/>
      <c r="AJ615" s="44"/>
      <c r="AK615" s="49"/>
      <c r="AL615" s="49" t="str">
        <f>IFERROR((VLOOKUP($AK615,[2]T_Datos!$B$3:$D$35,2,FALSE)),"Por favor diligenciar")</f>
        <v>Por favor diligenciar</v>
      </c>
      <c r="AM615" s="49" t="str">
        <f>IFERROR((VLOOKUP($AK615,[2]T_Datos!$B$3:$D$35,3,FALSE)),"Por favor diligenciar")</f>
        <v>Por favor diligenciar</v>
      </c>
      <c r="AN615" s="49"/>
      <c r="AO615" s="49"/>
      <c r="AP615" s="44"/>
      <c r="AQ615" s="49"/>
      <c r="AR615" s="44"/>
      <c r="AS615" s="49"/>
      <c r="AT615" s="50"/>
      <c r="AU615" s="49"/>
      <c r="AV615" s="44"/>
      <c r="AW615" s="49"/>
      <c r="AX615" s="45">
        <f t="shared" si="48"/>
        <v>0</v>
      </c>
      <c r="AY615" s="45">
        <f t="shared" si="49"/>
        <v>0</v>
      </c>
      <c r="AZ615" s="51">
        <f t="shared" si="50"/>
        <v>0</v>
      </c>
      <c r="BA615" s="40"/>
      <c r="BB615" s="49"/>
      <c r="BC615" s="49"/>
      <c r="BD615" s="49"/>
      <c r="BE615" s="49"/>
      <c r="BF615" s="40"/>
      <c r="BG615" s="49"/>
      <c r="BH615" s="49"/>
      <c r="BI615" s="53"/>
      <c r="BJ615" s="54"/>
      <c r="BK615" s="54"/>
      <c r="BL615" s="54"/>
      <c r="BM615" s="44"/>
      <c r="BN615" s="41"/>
      <c r="BO615" s="55"/>
      <c r="BP615" s="56" t="s">
        <v>101</v>
      </c>
      <c r="BQ615" s="57"/>
      <c r="BR615" s="56"/>
    </row>
    <row r="616" spans="1:70" ht="51" customHeight="1" x14ac:dyDescent="0.2">
      <c r="A616">
        <v>612</v>
      </c>
      <c r="B616" s="40"/>
      <c r="C616" s="97"/>
      <c r="D616" s="41"/>
      <c r="E616" s="42"/>
      <c r="F616" s="40"/>
      <c r="G616" s="40"/>
      <c r="H616" s="40"/>
      <c r="I616" s="40"/>
      <c r="J616" s="40"/>
      <c r="K616" s="40"/>
      <c r="L616" s="40"/>
      <c r="M616" s="40"/>
      <c r="N616" s="43"/>
      <c r="O616" s="40"/>
      <c r="P616" s="40"/>
      <c r="Q616" s="40"/>
      <c r="R616" s="40"/>
      <c r="S616" s="40"/>
      <c r="T616" s="40"/>
      <c r="U616" s="40"/>
      <c r="V616" s="40"/>
      <c r="W616" s="40"/>
      <c r="X616" s="40"/>
      <c r="Y616" s="44"/>
      <c r="Z616" s="44"/>
      <c r="AA616" s="41"/>
      <c r="AB616" s="40"/>
      <c r="AC616" s="45">
        <f t="shared" si="46"/>
        <v>0</v>
      </c>
      <c r="AD616" s="46">
        <v>0</v>
      </c>
      <c r="AE616" s="47">
        <f t="shared" si="47"/>
        <v>0</v>
      </c>
      <c r="AF616" s="48"/>
      <c r="AG616" s="49"/>
      <c r="AH616" s="44"/>
      <c r="AI616" s="49"/>
      <c r="AJ616" s="44"/>
      <c r="AK616" s="49"/>
      <c r="AL616" s="49" t="str">
        <f>IFERROR((VLOOKUP($AK616,[2]T_Datos!$B$3:$D$35,2,FALSE)),"Por favor diligenciar")</f>
        <v>Por favor diligenciar</v>
      </c>
      <c r="AM616" s="49" t="str">
        <f>IFERROR((VLOOKUP($AK616,[2]T_Datos!$B$3:$D$35,3,FALSE)),"Por favor diligenciar")</f>
        <v>Por favor diligenciar</v>
      </c>
      <c r="AN616" s="49"/>
      <c r="AO616" s="49"/>
      <c r="AP616" s="44"/>
      <c r="AQ616" s="49"/>
      <c r="AR616" s="44"/>
      <c r="AS616" s="49"/>
      <c r="AT616" s="50"/>
      <c r="AU616" s="49"/>
      <c r="AV616" s="44"/>
      <c r="AW616" s="49"/>
      <c r="AX616" s="45">
        <f t="shared" si="48"/>
        <v>0</v>
      </c>
      <c r="AY616" s="45">
        <f t="shared" si="49"/>
        <v>0</v>
      </c>
      <c r="AZ616" s="51">
        <f t="shared" si="50"/>
        <v>0</v>
      </c>
      <c r="BA616" s="40"/>
      <c r="BB616" s="49"/>
      <c r="BC616" s="49"/>
      <c r="BD616" s="49"/>
      <c r="BE616" s="49"/>
      <c r="BF616" s="40"/>
      <c r="BG616" s="49"/>
      <c r="BH616" s="49"/>
      <c r="BI616" s="53"/>
      <c r="BJ616" s="54"/>
      <c r="BK616" s="54"/>
      <c r="BL616" s="54"/>
      <c r="BM616" s="44"/>
      <c r="BN616" s="41"/>
      <c r="BO616" s="55"/>
      <c r="BP616" s="56" t="s">
        <v>101</v>
      </c>
      <c r="BQ616" s="57"/>
      <c r="BR616" s="56"/>
    </row>
    <row r="617" spans="1:70" ht="51" customHeight="1" x14ac:dyDescent="0.2">
      <c r="A617" s="107">
        <v>613</v>
      </c>
      <c r="B617" s="40"/>
      <c r="C617" s="97"/>
      <c r="D617" s="41"/>
      <c r="E617" s="42"/>
      <c r="F617" s="40"/>
      <c r="G617" s="40"/>
      <c r="H617" s="40"/>
      <c r="I617" s="40"/>
      <c r="J617" s="40"/>
      <c r="K617" s="40"/>
      <c r="L617" s="40"/>
      <c r="M617" s="40"/>
      <c r="N617" s="43"/>
      <c r="O617" s="40"/>
      <c r="P617" s="40"/>
      <c r="Q617" s="40"/>
      <c r="R617" s="40"/>
      <c r="S617" s="40"/>
      <c r="T617" s="40"/>
      <c r="U617" s="40"/>
      <c r="V617" s="40"/>
      <c r="W617" s="40"/>
      <c r="X617" s="40"/>
      <c r="Y617" s="44"/>
      <c r="Z617" s="44"/>
      <c r="AA617" s="41"/>
      <c r="AB617" s="40"/>
      <c r="AC617" s="45">
        <f t="shared" si="46"/>
        <v>0</v>
      </c>
      <c r="AD617" s="46">
        <v>0</v>
      </c>
      <c r="AE617" s="47">
        <f t="shared" si="47"/>
        <v>0</v>
      </c>
      <c r="AF617" s="48"/>
      <c r="AG617" s="49"/>
      <c r="AH617" s="44"/>
      <c r="AI617" s="49"/>
      <c r="AJ617" s="44"/>
      <c r="AK617" s="49"/>
      <c r="AL617" s="49" t="str">
        <f>IFERROR((VLOOKUP($AK617,[2]T_Datos!$B$3:$D$35,2,FALSE)),"Por favor diligenciar")</f>
        <v>Por favor diligenciar</v>
      </c>
      <c r="AM617" s="49" t="str">
        <f>IFERROR((VLOOKUP($AK617,[2]T_Datos!$B$3:$D$35,3,FALSE)),"Por favor diligenciar")</f>
        <v>Por favor diligenciar</v>
      </c>
      <c r="AN617" s="49"/>
      <c r="AO617" s="49"/>
      <c r="AP617" s="44"/>
      <c r="AQ617" s="49"/>
      <c r="AR617" s="44"/>
      <c r="AS617" s="49"/>
      <c r="AT617" s="50"/>
      <c r="AU617" s="49"/>
      <c r="AV617" s="44"/>
      <c r="AW617" s="49"/>
      <c r="AX617" s="45">
        <f t="shared" si="48"/>
        <v>0</v>
      </c>
      <c r="AY617" s="45">
        <f t="shared" si="49"/>
        <v>0</v>
      </c>
      <c r="AZ617" s="51">
        <f t="shared" si="50"/>
        <v>0</v>
      </c>
      <c r="BA617" s="40"/>
      <c r="BB617" s="49"/>
      <c r="BC617" s="49"/>
      <c r="BD617" s="49"/>
      <c r="BE617" s="49"/>
      <c r="BF617" s="40"/>
      <c r="BG617" s="49"/>
      <c r="BH617" s="49"/>
      <c r="BI617" s="53"/>
      <c r="BJ617" s="54"/>
      <c r="BK617" s="54"/>
      <c r="BL617" s="54"/>
      <c r="BM617" s="44"/>
      <c r="BN617" s="41"/>
      <c r="BO617" s="55"/>
      <c r="BP617" s="56" t="s">
        <v>101</v>
      </c>
      <c r="BQ617" s="57"/>
      <c r="BR617" s="56"/>
    </row>
    <row r="618" spans="1:70" ht="51" customHeight="1" x14ac:dyDescent="0.2">
      <c r="A618">
        <v>614</v>
      </c>
      <c r="B618" s="40"/>
      <c r="C618" s="97"/>
      <c r="D618" s="41"/>
      <c r="E618" s="42"/>
      <c r="F618" s="40"/>
      <c r="G618" s="40"/>
      <c r="H618" s="40"/>
      <c r="I618" s="40"/>
      <c r="J618" s="40"/>
      <c r="K618" s="40"/>
      <c r="L618" s="40"/>
      <c r="M618" s="40"/>
      <c r="N618" s="43"/>
      <c r="O618" s="40"/>
      <c r="P618" s="40"/>
      <c r="Q618" s="40"/>
      <c r="R618" s="40"/>
      <c r="S618" s="40"/>
      <c r="T618" s="40"/>
      <c r="U618" s="40"/>
      <c r="V618" s="40"/>
      <c r="W618" s="40"/>
      <c r="X618" s="40"/>
      <c r="Y618" s="44"/>
      <c r="Z618" s="44"/>
      <c r="AA618" s="41"/>
      <c r="AB618" s="40"/>
      <c r="AC618" s="45">
        <f t="shared" si="46"/>
        <v>0</v>
      </c>
      <c r="AD618" s="46">
        <v>0</v>
      </c>
      <c r="AE618" s="47">
        <f t="shared" si="47"/>
        <v>0</v>
      </c>
      <c r="AF618" s="48"/>
      <c r="AG618" s="49"/>
      <c r="AH618" s="44"/>
      <c r="AI618" s="49"/>
      <c r="AJ618" s="44"/>
      <c r="AK618" s="49"/>
      <c r="AL618" s="49" t="str">
        <f>IFERROR((VLOOKUP($AK618,[2]T_Datos!$B$3:$D$35,2,FALSE)),"Por favor diligenciar")</f>
        <v>Por favor diligenciar</v>
      </c>
      <c r="AM618" s="49" t="str">
        <f>IFERROR((VLOOKUP($AK618,[2]T_Datos!$B$3:$D$35,3,FALSE)),"Por favor diligenciar")</f>
        <v>Por favor diligenciar</v>
      </c>
      <c r="AN618" s="49"/>
      <c r="AO618" s="49"/>
      <c r="AP618" s="44"/>
      <c r="AQ618" s="49"/>
      <c r="AR618" s="44"/>
      <c r="AS618" s="49"/>
      <c r="AT618" s="50"/>
      <c r="AU618" s="49"/>
      <c r="AV618" s="44"/>
      <c r="AW618" s="49"/>
      <c r="AX618" s="45">
        <f t="shared" si="48"/>
        <v>0</v>
      </c>
      <c r="AY618" s="45">
        <f t="shared" si="49"/>
        <v>0</v>
      </c>
      <c r="AZ618" s="51">
        <f t="shared" si="50"/>
        <v>0</v>
      </c>
      <c r="BA618" s="40"/>
      <c r="BB618" s="49"/>
      <c r="BC618" s="49"/>
      <c r="BD618" s="49"/>
      <c r="BE618" s="49"/>
      <c r="BF618" s="40"/>
      <c r="BG618" s="49"/>
      <c r="BH618" s="49"/>
      <c r="BI618" s="53"/>
      <c r="BJ618" s="54"/>
      <c r="BK618" s="54"/>
      <c r="BL618" s="54"/>
      <c r="BM618" s="44"/>
      <c r="BN618" s="41"/>
      <c r="BO618" s="55"/>
      <c r="BP618" s="56" t="s">
        <v>101</v>
      </c>
      <c r="BQ618" s="57"/>
      <c r="BR618" s="56"/>
    </row>
    <row r="619" spans="1:70" ht="51" customHeight="1" x14ac:dyDescent="0.2">
      <c r="A619">
        <v>615</v>
      </c>
      <c r="B619" s="40"/>
      <c r="C619" s="97"/>
      <c r="D619" s="41"/>
      <c r="E619" s="42"/>
      <c r="F619" s="40"/>
      <c r="G619" s="40"/>
      <c r="H619" s="40"/>
      <c r="I619" s="40"/>
      <c r="J619" s="40"/>
      <c r="K619" s="40"/>
      <c r="L619" s="40"/>
      <c r="M619" s="40"/>
      <c r="N619" s="43"/>
      <c r="O619" s="40"/>
      <c r="P619" s="40"/>
      <c r="Q619" s="40"/>
      <c r="R619" s="40"/>
      <c r="S619" s="40"/>
      <c r="T619" s="40"/>
      <c r="U619" s="40"/>
      <c r="V619" s="40"/>
      <c r="W619" s="40"/>
      <c r="X619" s="40"/>
      <c r="Y619" s="44"/>
      <c r="Z619" s="44"/>
      <c r="AA619" s="41"/>
      <c r="AB619" s="40"/>
      <c r="AC619" s="45">
        <f t="shared" si="46"/>
        <v>0</v>
      </c>
      <c r="AD619" s="46">
        <v>0</v>
      </c>
      <c r="AE619" s="47">
        <f t="shared" si="47"/>
        <v>0</v>
      </c>
      <c r="AF619" s="48"/>
      <c r="AG619" s="49"/>
      <c r="AH619" s="44"/>
      <c r="AI619" s="49"/>
      <c r="AJ619" s="44"/>
      <c r="AK619" s="49"/>
      <c r="AL619" s="49" t="str">
        <f>IFERROR((VLOOKUP($AK619,[2]T_Datos!$B$3:$D$35,2,FALSE)),"Por favor diligenciar")</f>
        <v>Por favor diligenciar</v>
      </c>
      <c r="AM619" s="49" t="str">
        <f>IFERROR((VLOOKUP($AK619,[2]T_Datos!$B$3:$D$35,3,FALSE)),"Por favor diligenciar")</f>
        <v>Por favor diligenciar</v>
      </c>
      <c r="AN619" s="49"/>
      <c r="AO619" s="49"/>
      <c r="AP619" s="44"/>
      <c r="AQ619" s="49"/>
      <c r="AR619" s="44"/>
      <c r="AS619" s="49"/>
      <c r="AT619" s="50"/>
      <c r="AU619" s="49"/>
      <c r="AV619" s="44"/>
      <c r="AW619" s="49"/>
      <c r="AX619" s="45">
        <f t="shared" si="48"/>
        <v>0</v>
      </c>
      <c r="AY619" s="45">
        <f t="shared" si="49"/>
        <v>0</v>
      </c>
      <c r="AZ619" s="51">
        <f t="shared" si="50"/>
        <v>0</v>
      </c>
      <c r="BA619" s="40"/>
      <c r="BB619" s="49"/>
      <c r="BC619" s="49"/>
      <c r="BD619" s="49"/>
      <c r="BE619" s="49"/>
      <c r="BF619" s="40"/>
      <c r="BG619" s="49"/>
      <c r="BH619" s="49"/>
      <c r="BI619" s="53"/>
      <c r="BJ619" s="54"/>
      <c r="BK619" s="54"/>
      <c r="BL619" s="54"/>
      <c r="BM619" s="44"/>
      <c r="BN619" s="41"/>
      <c r="BO619" s="55"/>
      <c r="BP619" s="56" t="s">
        <v>101</v>
      </c>
      <c r="BQ619" s="57"/>
      <c r="BR619" s="56"/>
    </row>
    <row r="620" spans="1:70" ht="51" customHeight="1" x14ac:dyDescent="0.2">
      <c r="A620" s="107">
        <v>616</v>
      </c>
      <c r="B620" s="40"/>
      <c r="C620" s="97"/>
      <c r="D620" s="41"/>
      <c r="E620" s="42"/>
      <c r="F620" s="40"/>
      <c r="G620" s="40"/>
      <c r="H620" s="40"/>
      <c r="I620" s="40"/>
      <c r="J620" s="40"/>
      <c r="K620" s="40"/>
      <c r="L620" s="40"/>
      <c r="M620" s="40"/>
      <c r="N620" s="43"/>
      <c r="O620" s="40"/>
      <c r="P620" s="40"/>
      <c r="Q620" s="40"/>
      <c r="R620" s="40"/>
      <c r="S620" s="40"/>
      <c r="T620" s="40"/>
      <c r="U620" s="40"/>
      <c r="V620" s="40"/>
      <c r="W620" s="40"/>
      <c r="X620" s="40"/>
      <c r="Y620" s="44"/>
      <c r="Z620" s="44"/>
      <c r="AA620" s="41"/>
      <c r="AB620" s="40"/>
      <c r="AC620" s="45">
        <f t="shared" si="46"/>
        <v>0</v>
      </c>
      <c r="AD620" s="46">
        <v>0</v>
      </c>
      <c r="AE620" s="47">
        <f t="shared" si="47"/>
        <v>0</v>
      </c>
      <c r="AF620" s="48"/>
      <c r="AG620" s="49"/>
      <c r="AH620" s="44"/>
      <c r="AI620" s="49"/>
      <c r="AJ620" s="44"/>
      <c r="AK620" s="49"/>
      <c r="AL620" s="49" t="str">
        <f>IFERROR((VLOOKUP($AK620,[2]T_Datos!$B$3:$D$35,2,FALSE)),"Por favor diligenciar")</f>
        <v>Por favor diligenciar</v>
      </c>
      <c r="AM620" s="49" t="str">
        <f>IFERROR((VLOOKUP($AK620,[2]T_Datos!$B$3:$D$35,3,FALSE)),"Por favor diligenciar")</f>
        <v>Por favor diligenciar</v>
      </c>
      <c r="AN620" s="49"/>
      <c r="AO620" s="49"/>
      <c r="AP620" s="44"/>
      <c r="AQ620" s="49"/>
      <c r="AR620" s="44"/>
      <c r="AS620" s="49"/>
      <c r="AT620" s="50"/>
      <c r="AU620" s="49"/>
      <c r="AV620" s="44"/>
      <c r="AW620" s="49"/>
      <c r="AX620" s="45">
        <f t="shared" si="48"/>
        <v>0</v>
      </c>
      <c r="AY620" s="45">
        <f t="shared" si="49"/>
        <v>0</v>
      </c>
      <c r="AZ620" s="51">
        <f t="shared" si="50"/>
        <v>0</v>
      </c>
      <c r="BA620" s="40"/>
      <c r="BB620" s="49"/>
      <c r="BC620" s="49"/>
      <c r="BD620" s="49"/>
      <c r="BE620" s="49"/>
      <c r="BF620" s="40"/>
      <c r="BG620" s="49"/>
      <c r="BH620" s="49"/>
      <c r="BI620" s="53"/>
      <c r="BJ620" s="54"/>
      <c r="BK620" s="54"/>
      <c r="BL620" s="54"/>
      <c r="BM620" s="44"/>
      <c r="BN620" s="41"/>
      <c r="BO620" s="55"/>
      <c r="BP620" s="56" t="s">
        <v>101</v>
      </c>
      <c r="BQ620" s="57"/>
      <c r="BR620" s="56"/>
    </row>
    <row r="621" spans="1:70" ht="51" customHeight="1" x14ac:dyDescent="0.2">
      <c r="A621">
        <v>617</v>
      </c>
      <c r="B621" s="40"/>
      <c r="C621" s="97"/>
      <c r="D621" s="41"/>
      <c r="E621" s="42"/>
      <c r="F621" s="40"/>
      <c r="G621" s="40"/>
      <c r="H621" s="40"/>
      <c r="I621" s="40"/>
      <c r="J621" s="40"/>
      <c r="K621" s="40"/>
      <c r="L621" s="40"/>
      <c r="M621" s="40"/>
      <c r="N621" s="43"/>
      <c r="O621" s="40"/>
      <c r="P621" s="40"/>
      <c r="Q621" s="40"/>
      <c r="R621" s="40"/>
      <c r="S621" s="40"/>
      <c r="T621" s="40"/>
      <c r="U621" s="40"/>
      <c r="V621" s="40"/>
      <c r="W621" s="40"/>
      <c r="X621" s="40"/>
      <c r="Y621" s="44"/>
      <c r="Z621" s="44"/>
      <c r="AA621" s="41"/>
      <c r="AB621" s="40"/>
      <c r="AC621" s="45">
        <f t="shared" si="46"/>
        <v>0</v>
      </c>
      <c r="AD621" s="46">
        <v>0</v>
      </c>
      <c r="AE621" s="47">
        <f t="shared" si="47"/>
        <v>0</v>
      </c>
      <c r="AF621" s="48"/>
      <c r="AG621" s="49"/>
      <c r="AH621" s="44"/>
      <c r="AI621" s="49"/>
      <c r="AJ621" s="44"/>
      <c r="AK621" s="49"/>
      <c r="AL621" s="49" t="str">
        <f>IFERROR((VLOOKUP($AK621,[2]T_Datos!$B$3:$D$35,2,FALSE)),"Por favor diligenciar")</f>
        <v>Por favor diligenciar</v>
      </c>
      <c r="AM621" s="49" t="str">
        <f>IFERROR((VLOOKUP($AK621,[2]T_Datos!$B$3:$D$35,3,FALSE)),"Por favor diligenciar")</f>
        <v>Por favor diligenciar</v>
      </c>
      <c r="AN621" s="49"/>
      <c r="AO621" s="49"/>
      <c r="AP621" s="44"/>
      <c r="AQ621" s="49"/>
      <c r="AR621" s="44"/>
      <c r="AS621" s="49"/>
      <c r="AT621" s="50"/>
      <c r="AU621" s="49"/>
      <c r="AV621" s="44"/>
      <c r="AW621" s="49"/>
      <c r="AX621" s="45">
        <f t="shared" si="48"/>
        <v>0</v>
      </c>
      <c r="AY621" s="45">
        <f t="shared" si="49"/>
        <v>0</v>
      </c>
      <c r="AZ621" s="51">
        <f t="shared" si="50"/>
        <v>0</v>
      </c>
      <c r="BA621" s="40"/>
      <c r="BB621" s="49"/>
      <c r="BC621" s="49"/>
      <c r="BD621" s="49"/>
      <c r="BE621" s="49"/>
      <c r="BF621" s="40"/>
      <c r="BG621" s="49"/>
      <c r="BH621" s="49"/>
      <c r="BI621" s="53"/>
      <c r="BJ621" s="54"/>
      <c r="BK621" s="54"/>
      <c r="BL621" s="54"/>
      <c r="BM621" s="44"/>
      <c r="BN621" s="41"/>
      <c r="BO621" s="55"/>
      <c r="BP621" s="56" t="s">
        <v>101</v>
      </c>
      <c r="BQ621" s="57"/>
      <c r="BR621" s="56"/>
    </row>
    <row r="622" spans="1:70" ht="51" customHeight="1" x14ac:dyDescent="0.2">
      <c r="A622">
        <v>618</v>
      </c>
      <c r="B622" s="40"/>
      <c r="C622" s="97"/>
      <c r="D622" s="41"/>
      <c r="E622" s="42"/>
      <c r="F622" s="40"/>
      <c r="G622" s="40"/>
      <c r="H622" s="40"/>
      <c r="I622" s="40"/>
      <c r="J622" s="40"/>
      <c r="K622" s="40"/>
      <c r="L622" s="40"/>
      <c r="M622" s="40"/>
      <c r="N622" s="43"/>
      <c r="O622" s="40"/>
      <c r="P622" s="40"/>
      <c r="Q622" s="40"/>
      <c r="R622" s="40"/>
      <c r="S622" s="40"/>
      <c r="T622" s="40"/>
      <c r="U622" s="40"/>
      <c r="V622" s="40"/>
      <c r="W622" s="40"/>
      <c r="X622" s="40"/>
      <c r="Y622" s="44"/>
      <c r="Z622" s="44"/>
      <c r="AA622" s="41"/>
      <c r="AB622" s="40"/>
      <c r="AC622" s="45">
        <f t="shared" si="46"/>
        <v>0</v>
      </c>
      <c r="AD622" s="46">
        <v>0</v>
      </c>
      <c r="AE622" s="47">
        <f t="shared" si="47"/>
        <v>0</v>
      </c>
      <c r="AF622" s="48"/>
      <c r="AG622" s="49"/>
      <c r="AH622" s="44"/>
      <c r="AI622" s="49"/>
      <c r="AJ622" s="44"/>
      <c r="AK622" s="49"/>
      <c r="AL622" s="49" t="str">
        <f>IFERROR((VLOOKUP($AK622,[2]T_Datos!$B$3:$D$35,2,FALSE)),"Por favor diligenciar")</f>
        <v>Por favor diligenciar</v>
      </c>
      <c r="AM622" s="49" t="str">
        <f>IFERROR((VLOOKUP($AK622,[2]T_Datos!$B$3:$D$35,3,FALSE)),"Por favor diligenciar")</f>
        <v>Por favor diligenciar</v>
      </c>
      <c r="AN622" s="49"/>
      <c r="AO622" s="49"/>
      <c r="AP622" s="44"/>
      <c r="AQ622" s="49"/>
      <c r="AR622" s="44"/>
      <c r="AS622" s="49"/>
      <c r="AT622" s="50"/>
      <c r="AU622" s="49"/>
      <c r="AV622" s="44"/>
      <c r="AW622" s="49"/>
      <c r="AX622" s="45">
        <f t="shared" si="48"/>
        <v>0</v>
      </c>
      <c r="AY622" s="45">
        <f t="shared" si="49"/>
        <v>0</v>
      </c>
      <c r="AZ622" s="51">
        <f t="shared" si="50"/>
        <v>0</v>
      </c>
      <c r="BA622" s="40"/>
      <c r="BB622" s="49"/>
      <c r="BC622" s="49"/>
      <c r="BD622" s="49"/>
      <c r="BE622" s="49"/>
      <c r="BF622" s="40"/>
      <c r="BG622" s="49"/>
      <c r="BH622" s="49"/>
      <c r="BI622" s="53"/>
      <c r="BJ622" s="54"/>
      <c r="BK622" s="54"/>
      <c r="BL622" s="54"/>
      <c r="BM622" s="44"/>
      <c r="BN622" s="41"/>
      <c r="BO622" s="55"/>
      <c r="BP622" s="56" t="s">
        <v>101</v>
      </c>
      <c r="BQ622" s="57"/>
      <c r="BR622" s="56"/>
    </row>
    <row r="623" spans="1:70" ht="51" customHeight="1" x14ac:dyDescent="0.2">
      <c r="A623" s="107">
        <v>619</v>
      </c>
      <c r="B623" s="40"/>
      <c r="C623" s="97"/>
      <c r="D623" s="41"/>
      <c r="E623" s="42"/>
      <c r="F623" s="40"/>
      <c r="G623" s="40"/>
      <c r="H623" s="40"/>
      <c r="I623" s="40"/>
      <c r="J623" s="40"/>
      <c r="K623" s="40"/>
      <c r="L623" s="40"/>
      <c r="M623" s="40"/>
      <c r="N623" s="43"/>
      <c r="O623" s="40"/>
      <c r="P623" s="40"/>
      <c r="Q623" s="40"/>
      <c r="R623" s="40"/>
      <c r="S623" s="40"/>
      <c r="T623" s="40"/>
      <c r="U623" s="40"/>
      <c r="V623" s="40"/>
      <c r="W623" s="40"/>
      <c r="X623" s="40"/>
      <c r="Y623" s="44"/>
      <c r="Z623" s="44"/>
      <c r="AA623" s="41"/>
      <c r="AB623" s="40"/>
      <c r="AC623" s="45">
        <f t="shared" si="46"/>
        <v>0</v>
      </c>
      <c r="AD623" s="46">
        <v>0</v>
      </c>
      <c r="AE623" s="47">
        <f t="shared" si="47"/>
        <v>0</v>
      </c>
      <c r="AF623" s="48"/>
      <c r="AG623" s="49"/>
      <c r="AH623" s="44"/>
      <c r="AI623" s="49"/>
      <c r="AJ623" s="44"/>
      <c r="AK623" s="49"/>
      <c r="AL623" s="49" t="str">
        <f>IFERROR((VLOOKUP($AK623,[2]T_Datos!$B$3:$D$35,2,FALSE)),"Por favor diligenciar")</f>
        <v>Por favor diligenciar</v>
      </c>
      <c r="AM623" s="49" t="str">
        <f>IFERROR((VLOOKUP($AK623,[2]T_Datos!$B$3:$D$35,3,FALSE)),"Por favor diligenciar")</f>
        <v>Por favor diligenciar</v>
      </c>
      <c r="AN623" s="49"/>
      <c r="AO623" s="49"/>
      <c r="AP623" s="44"/>
      <c r="AQ623" s="49"/>
      <c r="AR623" s="44"/>
      <c r="AS623" s="49"/>
      <c r="AT623" s="50"/>
      <c r="AU623" s="49"/>
      <c r="AV623" s="44"/>
      <c r="AW623" s="49"/>
      <c r="AX623" s="45">
        <f t="shared" si="48"/>
        <v>0</v>
      </c>
      <c r="AY623" s="45">
        <f t="shared" si="49"/>
        <v>0</v>
      </c>
      <c r="AZ623" s="51">
        <f t="shared" si="50"/>
        <v>0</v>
      </c>
      <c r="BA623" s="40"/>
      <c r="BB623" s="49"/>
      <c r="BC623" s="49"/>
      <c r="BD623" s="49"/>
      <c r="BE623" s="49"/>
      <c r="BF623" s="40"/>
      <c r="BG623" s="49"/>
      <c r="BH623" s="49"/>
      <c r="BI623" s="53"/>
      <c r="BJ623" s="54"/>
      <c r="BK623" s="54"/>
      <c r="BL623" s="54"/>
      <c r="BM623" s="44"/>
      <c r="BN623" s="41"/>
      <c r="BO623" s="55"/>
      <c r="BP623" s="56" t="s">
        <v>101</v>
      </c>
      <c r="BQ623" s="57"/>
      <c r="BR623" s="56"/>
    </row>
    <row r="624" spans="1:70" ht="51" customHeight="1" x14ac:dyDescent="0.2">
      <c r="A624">
        <v>620</v>
      </c>
      <c r="B624" s="40"/>
      <c r="C624" s="97"/>
      <c r="D624" s="41"/>
      <c r="E624" s="42"/>
      <c r="F624" s="40"/>
      <c r="G624" s="40"/>
      <c r="H624" s="40"/>
      <c r="I624" s="40"/>
      <c r="J624" s="40"/>
      <c r="K624" s="40"/>
      <c r="L624" s="40"/>
      <c r="M624" s="40"/>
      <c r="N624" s="43"/>
      <c r="O624" s="40"/>
      <c r="P624" s="40"/>
      <c r="Q624" s="40"/>
      <c r="R624" s="40"/>
      <c r="S624" s="40"/>
      <c r="T624" s="40"/>
      <c r="U624" s="40"/>
      <c r="V624" s="40"/>
      <c r="W624" s="40"/>
      <c r="X624" s="40"/>
      <c r="Y624" s="44"/>
      <c r="Z624" s="44"/>
      <c r="AA624" s="41"/>
      <c r="AB624" s="40"/>
      <c r="AC624" s="45">
        <f t="shared" si="46"/>
        <v>0</v>
      </c>
      <c r="AD624" s="46">
        <v>0</v>
      </c>
      <c r="AE624" s="47">
        <f t="shared" si="47"/>
        <v>0</v>
      </c>
      <c r="AF624" s="48"/>
      <c r="AG624" s="49"/>
      <c r="AH624" s="44"/>
      <c r="AI624" s="49"/>
      <c r="AJ624" s="44"/>
      <c r="AK624" s="49"/>
      <c r="AL624" s="49" t="str">
        <f>IFERROR((VLOOKUP($AK624,[2]T_Datos!$B$3:$D$35,2,FALSE)),"Por favor diligenciar")</f>
        <v>Por favor diligenciar</v>
      </c>
      <c r="AM624" s="49" t="str">
        <f>IFERROR((VLOOKUP($AK624,[2]T_Datos!$B$3:$D$35,3,FALSE)),"Por favor diligenciar")</f>
        <v>Por favor diligenciar</v>
      </c>
      <c r="AN624" s="49"/>
      <c r="AO624" s="49"/>
      <c r="AP624" s="44"/>
      <c r="AQ624" s="49"/>
      <c r="AR624" s="44"/>
      <c r="AS624" s="49"/>
      <c r="AT624" s="50"/>
      <c r="AU624" s="49"/>
      <c r="AV624" s="44"/>
      <c r="AW624" s="49"/>
      <c r="AX624" s="45">
        <f t="shared" si="48"/>
        <v>0</v>
      </c>
      <c r="AY624" s="45">
        <f t="shared" si="49"/>
        <v>0</v>
      </c>
      <c r="AZ624" s="51">
        <f t="shared" si="50"/>
        <v>0</v>
      </c>
      <c r="BA624" s="40"/>
      <c r="BB624" s="49"/>
      <c r="BC624" s="49"/>
      <c r="BD624" s="49"/>
      <c r="BE624" s="49"/>
      <c r="BF624" s="40"/>
      <c r="BG624" s="49"/>
      <c r="BH624" s="49"/>
      <c r="BI624" s="53"/>
      <c r="BJ624" s="54"/>
      <c r="BK624" s="54"/>
      <c r="BL624" s="54"/>
      <c r="BM624" s="44"/>
      <c r="BN624" s="41"/>
      <c r="BO624" s="55"/>
      <c r="BP624" s="56" t="s">
        <v>101</v>
      </c>
      <c r="BQ624" s="57"/>
      <c r="BR624" s="56"/>
    </row>
    <row r="625" spans="1:70" ht="51" customHeight="1" x14ac:dyDescent="0.2">
      <c r="A625">
        <v>621</v>
      </c>
      <c r="B625" s="40"/>
      <c r="C625" s="97"/>
      <c r="D625" s="41"/>
      <c r="E625" s="42"/>
      <c r="F625" s="40"/>
      <c r="G625" s="40"/>
      <c r="H625" s="40"/>
      <c r="I625" s="40"/>
      <c r="J625" s="40"/>
      <c r="K625" s="40"/>
      <c r="L625" s="40"/>
      <c r="M625" s="40"/>
      <c r="N625" s="43"/>
      <c r="O625" s="40"/>
      <c r="P625" s="40"/>
      <c r="Q625" s="40"/>
      <c r="R625" s="40"/>
      <c r="S625" s="40"/>
      <c r="T625" s="40"/>
      <c r="U625" s="40"/>
      <c r="V625" s="40"/>
      <c r="W625" s="40"/>
      <c r="X625" s="40"/>
      <c r="Y625" s="44"/>
      <c r="Z625" s="44"/>
      <c r="AA625" s="41"/>
      <c r="AB625" s="40"/>
      <c r="AC625" s="45">
        <f t="shared" si="46"/>
        <v>0</v>
      </c>
      <c r="AD625" s="46">
        <v>0</v>
      </c>
      <c r="AE625" s="47">
        <f t="shared" si="47"/>
        <v>0</v>
      </c>
      <c r="AF625" s="48"/>
      <c r="AG625" s="49"/>
      <c r="AH625" s="44"/>
      <c r="AI625" s="49"/>
      <c r="AJ625" s="44"/>
      <c r="AK625" s="49"/>
      <c r="AL625" s="49" t="str">
        <f>IFERROR((VLOOKUP($AK625,[2]T_Datos!$B$3:$D$35,2,FALSE)),"Por favor diligenciar")</f>
        <v>Por favor diligenciar</v>
      </c>
      <c r="AM625" s="49" t="str">
        <f>IFERROR((VLOOKUP($AK625,[2]T_Datos!$B$3:$D$35,3,FALSE)),"Por favor diligenciar")</f>
        <v>Por favor diligenciar</v>
      </c>
      <c r="AN625" s="49"/>
      <c r="AO625" s="49"/>
      <c r="AP625" s="44"/>
      <c r="AQ625" s="49"/>
      <c r="AR625" s="44"/>
      <c r="AS625" s="49"/>
      <c r="AT625" s="50"/>
      <c r="AU625" s="49"/>
      <c r="AV625" s="44"/>
      <c r="AW625" s="49"/>
      <c r="AX625" s="45">
        <f t="shared" si="48"/>
        <v>0</v>
      </c>
      <c r="AY625" s="45">
        <f t="shared" si="49"/>
        <v>0</v>
      </c>
      <c r="AZ625" s="51">
        <f t="shared" si="50"/>
        <v>0</v>
      </c>
      <c r="BA625" s="40"/>
      <c r="BB625" s="49"/>
      <c r="BC625" s="49"/>
      <c r="BD625" s="49"/>
      <c r="BE625" s="49"/>
      <c r="BF625" s="40"/>
      <c r="BG625" s="49"/>
      <c r="BH625" s="49"/>
      <c r="BI625" s="53"/>
      <c r="BJ625" s="54"/>
      <c r="BK625" s="54"/>
      <c r="BL625" s="54"/>
      <c r="BM625" s="44"/>
      <c r="BN625" s="41"/>
      <c r="BO625" s="55"/>
      <c r="BP625" s="56" t="s">
        <v>101</v>
      </c>
      <c r="BQ625" s="57"/>
      <c r="BR625" s="56"/>
    </row>
    <row r="626" spans="1:70" ht="51" customHeight="1" x14ac:dyDescent="0.2">
      <c r="A626" s="107">
        <v>622</v>
      </c>
      <c r="B626" s="40"/>
      <c r="C626" s="97"/>
      <c r="D626" s="41"/>
      <c r="E626" s="42"/>
      <c r="F626" s="40"/>
      <c r="G626" s="40"/>
      <c r="H626" s="40"/>
      <c r="I626" s="40"/>
      <c r="J626" s="40"/>
      <c r="K626" s="40"/>
      <c r="L626" s="40"/>
      <c r="M626" s="40"/>
      <c r="N626" s="43"/>
      <c r="O626" s="40"/>
      <c r="P626" s="40"/>
      <c r="Q626" s="40"/>
      <c r="R626" s="40"/>
      <c r="S626" s="40"/>
      <c r="T626" s="40"/>
      <c r="U626" s="40"/>
      <c r="V626" s="40"/>
      <c r="W626" s="40"/>
      <c r="X626" s="40"/>
      <c r="Y626" s="44"/>
      <c r="Z626" s="44"/>
      <c r="AA626" s="41"/>
      <c r="AB626" s="40"/>
      <c r="AC626" s="45">
        <f t="shared" si="46"/>
        <v>0</v>
      </c>
      <c r="AD626" s="46">
        <v>0</v>
      </c>
      <c r="AE626" s="47">
        <f t="shared" si="47"/>
        <v>0</v>
      </c>
      <c r="AF626" s="48"/>
      <c r="AG626" s="49"/>
      <c r="AH626" s="44"/>
      <c r="AI626" s="49"/>
      <c r="AJ626" s="44"/>
      <c r="AK626" s="49"/>
      <c r="AL626" s="49" t="str">
        <f>IFERROR((VLOOKUP($AK626,[2]T_Datos!$B$3:$D$35,2,FALSE)),"Por favor diligenciar")</f>
        <v>Por favor diligenciar</v>
      </c>
      <c r="AM626" s="49" t="str">
        <f>IFERROR((VLOOKUP($AK626,[2]T_Datos!$B$3:$D$35,3,FALSE)),"Por favor diligenciar")</f>
        <v>Por favor diligenciar</v>
      </c>
      <c r="AN626" s="49"/>
      <c r="AO626" s="49"/>
      <c r="AP626" s="44"/>
      <c r="AQ626" s="49"/>
      <c r="AR626" s="44"/>
      <c r="AS626" s="49"/>
      <c r="AT626" s="50"/>
      <c r="AU626" s="49"/>
      <c r="AV626" s="44"/>
      <c r="AW626" s="49"/>
      <c r="AX626" s="45">
        <f t="shared" si="48"/>
        <v>0</v>
      </c>
      <c r="AY626" s="45">
        <f t="shared" si="49"/>
        <v>0</v>
      </c>
      <c r="AZ626" s="51">
        <f t="shared" si="50"/>
        <v>0</v>
      </c>
      <c r="BA626" s="40"/>
      <c r="BB626" s="49"/>
      <c r="BC626" s="49"/>
      <c r="BD626" s="49"/>
      <c r="BE626" s="49"/>
      <c r="BF626" s="40"/>
      <c r="BG626" s="49"/>
      <c r="BH626" s="49"/>
      <c r="BI626" s="53"/>
      <c r="BJ626" s="54"/>
      <c r="BK626" s="54"/>
      <c r="BL626" s="54"/>
      <c r="BM626" s="44"/>
      <c r="BN626" s="41"/>
      <c r="BO626" s="55"/>
      <c r="BP626" s="56" t="s">
        <v>101</v>
      </c>
      <c r="BQ626" s="57"/>
      <c r="BR626" s="56"/>
    </row>
    <row r="627" spans="1:70" ht="51" customHeight="1" x14ac:dyDescent="0.2">
      <c r="A627">
        <v>623</v>
      </c>
      <c r="B627" s="40"/>
      <c r="C627" s="97"/>
      <c r="D627" s="41"/>
      <c r="E627" s="42"/>
      <c r="F627" s="40"/>
      <c r="G627" s="40"/>
      <c r="H627" s="40"/>
      <c r="I627" s="40"/>
      <c r="J627" s="40"/>
      <c r="K627" s="40"/>
      <c r="L627" s="40"/>
      <c r="M627" s="40"/>
      <c r="N627" s="43"/>
      <c r="O627" s="40"/>
      <c r="P627" s="40"/>
      <c r="Q627" s="40"/>
      <c r="R627" s="40"/>
      <c r="S627" s="40"/>
      <c r="T627" s="40"/>
      <c r="U627" s="40"/>
      <c r="V627" s="40"/>
      <c r="W627" s="40"/>
      <c r="X627" s="40"/>
      <c r="Y627" s="44"/>
      <c r="Z627" s="44"/>
      <c r="AA627" s="41"/>
      <c r="AB627" s="40"/>
      <c r="AC627" s="45">
        <f t="shared" si="46"/>
        <v>0</v>
      </c>
      <c r="AD627" s="46">
        <v>0</v>
      </c>
      <c r="AE627" s="47">
        <f t="shared" si="47"/>
        <v>0</v>
      </c>
      <c r="AF627" s="48"/>
      <c r="AG627" s="49"/>
      <c r="AH627" s="44"/>
      <c r="AI627" s="49"/>
      <c r="AJ627" s="44"/>
      <c r="AK627" s="49"/>
      <c r="AL627" s="49" t="str">
        <f>IFERROR((VLOOKUP($AK627,[2]T_Datos!$B$3:$D$35,2,FALSE)),"Por favor diligenciar")</f>
        <v>Por favor diligenciar</v>
      </c>
      <c r="AM627" s="49" t="str">
        <f>IFERROR((VLOOKUP($AK627,[2]T_Datos!$B$3:$D$35,3,FALSE)),"Por favor diligenciar")</f>
        <v>Por favor diligenciar</v>
      </c>
      <c r="AN627" s="49"/>
      <c r="AO627" s="49"/>
      <c r="AP627" s="44"/>
      <c r="AQ627" s="49"/>
      <c r="AR627" s="44"/>
      <c r="AS627" s="49"/>
      <c r="AT627" s="50"/>
      <c r="AU627" s="49"/>
      <c r="AV627" s="44"/>
      <c r="AW627" s="49"/>
      <c r="AX627" s="45">
        <f t="shared" si="48"/>
        <v>0</v>
      </c>
      <c r="AY627" s="45">
        <f t="shared" si="49"/>
        <v>0</v>
      </c>
      <c r="AZ627" s="51">
        <f t="shared" si="50"/>
        <v>0</v>
      </c>
      <c r="BA627" s="40"/>
      <c r="BB627" s="49"/>
      <c r="BC627" s="49"/>
      <c r="BD627" s="49"/>
      <c r="BE627" s="49"/>
      <c r="BF627" s="40"/>
      <c r="BG627" s="49"/>
      <c r="BH627" s="49"/>
      <c r="BI627" s="53"/>
      <c r="BJ627" s="54"/>
      <c r="BK627" s="54"/>
      <c r="BL627" s="54"/>
      <c r="BM627" s="44"/>
      <c r="BN627" s="41"/>
      <c r="BO627" s="55"/>
      <c r="BP627" s="56" t="s">
        <v>101</v>
      </c>
      <c r="BQ627" s="57"/>
      <c r="BR627" s="56"/>
    </row>
    <row r="628" spans="1:70" ht="51" customHeight="1" x14ac:dyDescent="0.2">
      <c r="A628">
        <v>624</v>
      </c>
      <c r="B628" s="40"/>
      <c r="C628" s="97"/>
      <c r="D628" s="41"/>
      <c r="E628" s="42"/>
      <c r="F628" s="40"/>
      <c r="G628" s="40"/>
      <c r="H628" s="40"/>
      <c r="I628" s="40"/>
      <c r="J628" s="40"/>
      <c r="K628" s="40"/>
      <c r="L628" s="40"/>
      <c r="M628" s="40"/>
      <c r="N628" s="43"/>
      <c r="O628" s="40"/>
      <c r="P628" s="40"/>
      <c r="Q628" s="40"/>
      <c r="R628" s="40"/>
      <c r="S628" s="40"/>
      <c r="T628" s="40"/>
      <c r="U628" s="40"/>
      <c r="V628" s="40"/>
      <c r="W628" s="40"/>
      <c r="X628" s="40"/>
      <c r="Y628" s="44"/>
      <c r="Z628" s="44"/>
      <c r="AA628" s="41"/>
      <c r="AB628" s="40"/>
      <c r="AC628" s="45">
        <f t="shared" si="46"/>
        <v>0</v>
      </c>
      <c r="AD628" s="46">
        <v>0</v>
      </c>
      <c r="AE628" s="47">
        <f t="shared" si="47"/>
        <v>0</v>
      </c>
      <c r="AF628" s="48"/>
      <c r="AG628" s="49"/>
      <c r="AH628" s="44"/>
      <c r="AI628" s="49"/>
      <c r="AJ628" s="44"/>
      <c r="AK628" s="49"/>
      <c r="AL628" s="49" t="str">
        <f>IFERROR((VLOOKUP($AK628,[2]T_Datos!$B$3:$D$35,2,FALSE)),"Por favor diligenciar")</f>
        <v>Por favor diligenciar</v>
      </c>
      <c r="AM628" s="49" t="str">
        <f>IFERROR((VLOOKUP($AK628,[2]T_Datos!$B$3:$D$35,3,FALSE)),"Por favor diligenciar")</f>
        <v>Por favor diligenciar</v>
      </c>
      <c r="AN628" s="49"/>
      <c r="AO628" s="49"/>
      <c r="AP628" s="44"/>
      <c r="AQ628" s="49"/>
      <c r="AR628" s="44"/>
      <c r="AS628" s="49"/>
      <c r="AT628" s="50"/>
      <c r="AU628" s="49"/>
      <c r="AV628" s="44"/>
      <c r="AW628" s="49"/>
      <c r="AX628" s="45">
        <f t="shared" si="48"/>
        <v>0</v>
      </c>
      <c r="AY628" s="45">
        <f t="shared" si="49"/>
        <v>0</v>
      </c>
      <c r="AZ628" s="51">
        <f t="shared" si="50"/>
        <v>0</v>
      </c>
      <c r="BA628" s="40"/>
      <c r="BB628" s="49"/>
      <c r="BC628" s="49"/>
      <c r="BD628" s="49"/>
      <c r="BE628" s="49"/>
      <c r="BF628" s="40"/>
      <c r="BG628" s="49"/>
      <c r="BH628" s="49"/>
      <c r="BI628" s="53"/>
      <c r="BJ628" s="54"/>
      <c r="BK628" s="54"/>
      <c r="BL628" s="54"/>
      <c r="BM628" s="44"/>
      <c r="BN628" s="41"/>
      <c r="BO628" s="55"/>
      <c r="BP628" s="56" t="s">
        <v>101</v>
      </c>
      <c r="BQ628" s="57"/>
      <c r="BR628" s="56"/>
    </row>
    <row r="629" spans="1:70" ht="51" customHeight="1" x14ac:dyDescent="0.2">
      <c r="A629" s="107">
        <v>625</v>
      </c>
      <c r="B629" s="40"/>
      <c r="C629" s="97"/>
      <c r="D629" s="41"/>
      <c r="E629" s="42"/>
      <c r="F629" s="40"/>
      <c r="G629" s="40"/>
      <c r="H629" s="40"/>
      <c r="I629" s="40"/>
      <c r="J629" s="40"/>
      <c r="K629" s="40"/>
      <c r="L629" s="40"/>
      <c r="M629" s="40"/>
      <c r="N629" s="43"/>
      <c r="O629" s="40"/>
      <c r="P629" s="40"/>
      <c r="Q629" s="40"/>
      <c r="R629" s="40"/>
      <c r="S629" s="40"/>
      <c r="T629" s="40"/>
      <c r="U629" s="40"/>
      <c r="V629" s="40"/>
      <c r="W629" s="40"/>
      <c r="X629" s="40"/>
      <c r="Y629" s="44"/>
      <c r="Z629" s="44"/>
      <c r="AA629" s="41"/>
      <c r="AB629" s="40"/>
      <c r="AC629" s="45">
        <f t="shared" si="46"/>
        <v>0</v>
      </c>
      <c r="AD629" s="46">
        <v>0</v>
      </c>
      <c r="AE629" s="47">
        <f t="shared" si="47"/>
        <v>0</v>
      </c>
      <c r="AF629" s="48"/>
      <c r="AG629" s="49"/>
      <c r="AH629" s="44"/>
      <c r="AI629" s="49"/>
      <c r="AJ629" s="44"/>
      <c r="AK629" s="49"/>
      <c r="AL629" s="49" t="str">
        <f>IFERROR((VLOOKUP($AK629,[2]T_Datos!$B$3:$D$35,2,FALSE)),"Por favor diligenciar")</f>
        <v>Por favor diligenciar</v>
      </c>
      <c r="AM629" s="49" t="str">
        <f>IFERROR((VLOOKUP($AK629,[2]T_Datos!$B$3:$D$35,3,FALSE)),"Por favor diligenciar")</f>
        <v>Por favor diligenciar</v>
      </c>
      <c r="AN629" s="49"/>
      <c r="AO629" s="49"/>
      <c r="AP629" s="44"/>
      <c r="AQ629" s="49"/>
      <c r="AR629" s="44"/>
      <c r="AS629" s="49"/>
      <c r="AT629" s="50"/>
      <c r="AU629" s="49"/>
      <c r="AV629" s="44"/>
      <c r="AW629" s="49"/>
      <c r="AX629" s="45">
        <f t="shared" si="48"/>
        <v>0</v>
      </c>
      <c r="AY629" s="45">
        <f t="shared" si="49"/>
        <v>0</v>
      </c>
      <c r="AZ629" s="51">
        <f t="shared" si="50"/>
        <v>0</v>
      </c>
      <c r="BA629" s="40"/>
      <c r="BB629" s="49"/>
      <c r="BC629" s="49"/>
      <c r="BD629" s="49"/>
      <c r="BE629" s="49"/>
      <c r="BF629" s="40"/>
      <c r="BG629" s="49"/>
      <c r="BH629" s="49"/>
      <c r="BI629" s="53"/>
      <c r="BJ629" s="54"/>
      <c r="BK629" s="54"/>
      <c r="BL629" s="54"/>
      <c r="BM629" s="44"/>
      <c r="BN629" s="41"/>
      <c r="BO629" s="55"/>
      <c r="BP629" s="56" t="s">
        <v>101</v>
      </c>
      <c r="BQ629" s="57"/>
      <c r="BR629" s="56"/>
    </row>
    <row r="630" spans="1:70" ht="51" customHeight="1" x14ac:dyDescent="0.2">
      <c r="A630">
        <v>626</v>
      </c>
      <c r="B630" s="40"/>
      <c r="C630" s="97"/>
      <c r="D630" s="41"/>
      <c r="E630" s="42"/>
      <c r="F630" s="40"/>
      <c r="G630" s="40"/>
      <c r="H630" s="40"/>
      <c r="I630" s="40"/>
      <c r="J630" s="40"/>
      <c r="K630" s="40"/>
      <c r="L630" s="40"/>
      <c r="M630" s="40"/>
      <c r="N630" s="43"/>
      <c r="O630" s="40"/>
      <c r="P630" s="40"/>
      <c r="Q630" s="40"/>
      <c r="R630" s="40"/>
      <c r="S630" s="40"/>
      <c r="T630" s="40"/>
      <c r="U630" s="40"/>
      <c r="V630" s="40"/>
      <c r="W630" s="40"/>
      <c r="X630" s="40"/>
      <c r="Y630" s="44"/>
      <c r="Z630" s="44"/>
      <c r="AA630" s="41"/>
      <c r="AB630" s="40"/>
      <c r="AC630" s="45">
        <f t="shared" si="46"/>
        <v>0</v>
      </c>
      <c r="AD630" s="46">
        <v>0</v>
      </c>
      <c r="AE630" s="47">
        <f t="shared" si="47"/>
        <v>0</v>
      </c>
      <c r="AF630" s="48"/>
      <c r="AG630" s="49"/>
      <c r="AH630" s="44"/>
      <c r="AI630" s="49"/>
      <c r="AJ630" s="44"/>
      <c r="AK630" s="49"/>
      <c r="AL630" s="49" t="str">
        <f>IFERROR((VLOOKUP($AK630,[2]T_Datos!$B$3:$D$35,2,FALSE)),"Por favor diligenciar")</f>
        <v>Por favor diligenciar</v>
      </c>
      <c r="AM630" s="49" t="str">
        <f>IFERROR((VLOOKUP($AK630,[2]T_Datos!$B$3:$D$35,3,FALSE)),"Por favor diligenciar")</f>
        <v>Por favor diligenciar</v>
      </c>
      <c r="AN630" s="49"/>
      <c r="AO630" s="49"/>
      <c r="AP630" s="44"/>
      <c r="AQ630" s="49"/>
      <c r="AR630" s="44"/>
      <c r="AS630" s="49"/>
      <c r="AT630" s="50"/>
      <c r="AU630" s="49"/>
      <c r="AV630" s="44"/>
      <c r="AW630" s="49"/>
      <c r="AX630" s="45">
        <f t="shared" si="48"/>
        <v>0</v>
      </c>
      <c r="AY630" s="45">
        <f t="shared" si="49"/>
        <v>0</v>
      </c>
      <c r="AZ630" s="51">
        <f t="shared" si="50"/>
        <v>0</v>
      </c>
      <c r="BA630" s="40"/>
      <c r="BB630" s="49"/>
      <c r="BC630" s="49"/>
      <c r="BD630" s="49"/>
      <c r="BE630" s="49"/>
      <c r="BF630" s="40"/>
      <c r="BG630" s="49"/>
      <c r="BH630" s="49"/>
      <c r="BI630" s="53"/>
      <c r="BJ630" s="54"/>
      <c r="BK630" s="54"/>
      <c r="BL630" s="54"/>
      <c r="BM630" s="44"/>
      <c r="BN630" s="41"/>
      <c r="BO630" s="55"/>
      <c r="BP630" s="56" t="s">
        <v>101</v>
      </c>
      <c r="BQ630" s="57"/>
      <c r="BR630" s="56"/>
    </row>
    <row r="631" spans="1:70" ht="51" customHeight="1" x14ac:dyDescent="0.2">
      <c r="A631" s="1" t="s">
        <v>2968</v>
      </c>
      <c r="B631" s="40"/>
      <c r="C631" s="97"/>
      <c r="D631" s="41"/>
      <c r="E631" s="42"/>
      <c r="F631" s="40"/>
      <c r="G631" s="40"/>
      <c r="H631" s="40"/>
      <c r="I631" s="40"/>
      <c r="J631" s="40"/>
      <c r="K631" s="40"/>
      <c r="L631" s="40"/>
      <c r="M631" s="40"/>
      <c r="N631" s="43"/>
      <c r="O631" s="40"/>
      <c r="P631" s="40"/>
      <c r="Q631" s="40"/>
      <c r="R631" s="40"/>
      <c r="S631" s="40"/>
      <c r="T631" s="40"/>
      <c r="U631" s="40"/>
      <c r="V631" s="40"/>
      <c r="W631" s="40"/>
      <c r="X631" s="40"/>
      <c r="Y631" s="44"/>
      <c r="Z631" s="44"/>
      <c r="AA631" s="41"/>
      <c r="AB631" s="40"/>
      <c r="AC631" s="45">
        <f t="shared" si="46"/>
        <v>0</v>
      </c>
      <c r="AD631" s="46">
        <v>0</v>
      </c>
      <c r="AE631" s="47">
        <f t="shared" si="47"/>
        <v>0</v>
      </c>
      <c r="AF631" s="48"/>
      <c r="AG631" s="49"/>
      <c r="AH631" s="44"/>
      <c r="AI631" s="49"/>
      <c r="AJ631" s="44"/>
      <c r="AK631" s="49"/>
      <c r="AL631" s="49" t="str">
        <f>IFERROR((VLOOKUP($AK631,[2]T_Datos!$B$3:$D$35,2,FALSE)),"Por favor diligenciar")</f>
        <v>Por favor diligenciar</v>
      </c>
      <c r="AM631" s="49" t="str">
        <f>IFERROR((VLOOKUP($AK631,[2]T_Datos!$B$3:$D$35,3,FALSE)),"Por favor diligenciar")</f>
        <v>Por favor diligenciar</v>
      </c>
      <c r="AN631" s="49"/>
      <c r="AO631" s="49"/>
      <c r="AP631" s="44"/>
      <c r="AQ631" s="49"/>
      <c r="AR631" s="44"/>
      <c r="AS631" s="49"/>
      <c r="AT631" s="50"/>
      <c r="AU631" s="49"/>
      <c r="AV631" s="44"/>
      <c r="AW631" s="49"/>
      <c r="AX631" s="45">
        <f t="shared" si="48"/>
        <v>0</v>
      </c>
      <c r="AY631" s="45">
        <f t="shared" si="49"/>
        <v>0</v>
      </c>
      <c r="AZ631" s="51">
        <f t="shared" si="50"/>
        <v>0</v>
      </c>
      <c r="BA631" s="40"/>
      <c r="BB631" s="49"/>
      <c r="BC631" s="49"/>
      <c r="BD631" s="49"/>
      <c r="BE631" s="49"/>
      <c r="BF631" s="40"/>
      <c r="BG631" s="49"/>
      <c r="BH631" s="49"/>
      <c r="BI631" s="53"/>
      <c r="BJ631" s="54"/>
      <c r="BK631" s="54"/>
      <c r="BL631" s="54"/>
      <c r="BM631" s="44"/>
      <c r="BN631" s="41"/>
      <c r="BO631" s="55"/>
      <c r="BP631" s="56" t="s">
        <v>101</v>
      </c>
      <c r="BQ631" s="57"/>
      <c r="BR631" s="56"/>
    </row>
    <row r="632" spans="1:70" ht="51" customHeight="1" x14ac:dyDescent="0.2">
      <c r="B632" s="40"/>
      <c r="C632" s="97"/>
      <c r="D632" s="41"/>
      <c r="E632" s="42"/>
      <c r="F632" s="40"/>
      <c r="G632" s="40"/>
      <c r="H632" s="40"/>
      <c r="I632" s="40"/>
      <c r="J632" s="40"/>
      <c r="K632" s="40"/>
      <c r="L632" s="40"/>
      <c r="M632" s="40"/>
      <c r="N632" s="43"/>
      <c r="O632" s="40"/>
      <c r="P632" s="40"/>
      <c r="Q632" s="40"/>
      <c r="R632" s="40"/>
      <c r="S632" s="40"/>
      <c r="T632" s="40"/>
      <c r="U632" s="40"/>
      <c r="V632" s="40"/>
      <c r="W632" s="40"/>
      <c r="X632" s="40"/>
      <c r="Y632" s="44"/>
      <c r="Z632" s="44"/>
      <c r="AA632" s="41"/>
      <c r="AB632" s="40"/>
      <c r="AC632" s="45">
        <f t="shared" si="46"/>
        <v>0</v>
      </c>
      <c r="AD632" s="46">
        <v>0</v>
      </c>
      <c r="AE632" s="47">
        <f t="shared" si="47"/>
        <v>0</v>
      </c>
      <c r="AF632" s="48"/>
      <c r="AG632" s="49"/>
      <c r="AH632" s="44"/>
      <c r="AI632" s="49"/>
      <c r="AJ632" s="44"/>
      <c r="AK632" s="49"/>
      <c r="AL632" s="49" t="str">
        <f>IFERROR((VLOOKUP($AK632,[2]T_Datos!$B$3:$D$35,2,FALSE)),"Por favor diligenciar")</f>
        <v>Por favor diligenciar</v>
      </c>
      <c r="AM632" s="49" t="str">
        <f>IFERROR((VLOOKUP($AK632,[2]T_Datos!$B$3:$D$35,3,FALSE)),"Por favor diligenciar")</f>
        <v>Por favor diligenciar</v>
      </c>
      <c r="AN632" s="49"/>
      <c r="AO632" s="49"/>
      <c r="AP632" s="44"/>
      <c r="AQ632" s="49"/>
      <c r="AR632" s="44"/>
      <c r="AS632" s="49"/>
      <c r="AT632" s="50"/>
      <c r="AU632" s="49"/>
      <c r="AV632" s="44"/>
      <c r="AW632" s="49"/>
      <c r="AX632" s="45">
        <f t="shared" si="48"/>
        <v>0</v>
      </c>
      <c r="AY632" s="45">
        <f t="shared" si="49"/>
        <v>0</v>
      </c>
      <c r="AZ632" s="51">
        <f t="shared" si="50"/>
        <v>0</v>
      </c>
      <c r="BA632" s="40"/>
      <c r="BB632" s="49"/>
      <c r="BC632" s="49"/>
      <c r="BD632" s="49"/>
      <c r="BE632" s="49"/>
      <c r="BF632" s="40"/>
      <c r="BG632" s="49"/>
      <c r="BH632" s="49"/>
      <c r="BI632" s="53"/>
      <c r="BJ632" s="54"/>
      <c r="BK632" s="54"/>
      <c r="BL632" s="54"/>
      <c r="BM632" s="44"/>
      <c r="BN632" s="41"/>
      <c r="BO632" s="55"/>
      <c r="BP632" s="56" t="s">
        <v>101</v>
      </c>
      <c r="BQ632" s="57"/>
      <c r="BR632" s="56"/>
    </row>
    <row r="633" spans="1:70" ht="51" customHeight="1" x14ac:dyDescent="0.2">
      <c r="B633" s="40"/>
      <c r="C633" s="97"/>
      <c r="D633" s="41"/>
      <c r="E633" s="42"/>
      <c r="F633" s="40"/>
      <c r="G633" s="40"/>
      <c r="H633" s="40"/>
      <c r="I633" s="40"/>
      <c r="J633" s="40"/>
      <c r="K633" s="40"/>
      <c r="L633" s="40"/>
      <c r="M633" s="40"/>
      <c r="N633" s="43"/>
      <c r="O633" s="40"/>
      <c r="P633" s="40"/>
      <c r="Q633" s="40"/>
      <c r="R633" s="40"/>
      <c r="S633" s="40"/>
      <c r="T633" s="40"/>
      <c r="U633" s="40"/>
      <c r="V633" s="40"/>
      <c r="W633" s="40"/>
      <c r="X633" s="40"/>
      <c r="Y633" s="44"/>
      <c r="Z633" s="44"/>
      <c r="AA633" s="41"/>
      <c r="AB633" s="40"/>
      <c r="AC633" s="45">
        <f t="shared" si="46"/>
        <v>0</v>
      </c>
      <c r="AD633" s="46">
        <v>0</v>
      </c>
      <c r="AE633" s="47">
        <f t="shared" si="47"/>
        <v>0</v>
      </c>
      <c r="AF633" s="48"/>
      <c r="AG633" s="49"/>
      <c r="AH633" s="44"/>
      <c r="AI633" s="49"/>
      <c r="AJ633" s="44"/>
      <c r="AK633" s="49"/>
      <c r="AL633" s="49" t="str">
        <f>IFERROR((VLOOKUP($AK633,[2]T_Datos!$B$3:$D$35,2,FALSE)),"Por favor diligenciar")</f>
        <v>Por favor diligenciar</v>
      </c>
      <c r="AM633" s="49" t="str">
        <f>IFERROR((VLOOKUP($AK633,[2]T_Datos!$B$3:$D$35,3,FALSE)),"Por favor diligenciar")</f>
        <v>Por favor diligenciar</v>
      </c>
      <c r="AN633" s="49"/>
      <c r="AO633" s="49"/>
      <c r="AP633" s="44"/>
      <c r="AQ633" s="49"/>
      <c r="AR633" s="44"/>
      <c r="AS633" s="49"/>
      <c r="AT633" s="50"/>
      <c r="AU633" s="49"/>
      <c r="AV633" s="44"/>
      <c r="AW633" s="49"/>
      <c r="AX633" s="45">
        <f t="shared" si="48"/>
        <v>0</v>
      </c>
      <c r="AY633" s="45">
        <f t="shared" si="49"/>
        <v>0</v>
      </c>
      <c r="AZ633" s="51">
        <f t="shared" si="50"/>
        <v>0</v>
      </c>
      <c r="BA633" s="40"/>
      <c r="BB633" s="49"/>
      <c r="BC633" s="49"/>
      <c r="BD633" s="49"/>
      <c r="BE633" s="49"/>
      <c r="BF633" s="40"/>
      <c r="BG633" s="49"/>
      <c r="BH633" s="49"/>
      <c r="BI633" s="53"/>
      <c r="BJ633" s="54"/>
      <c r="BK633" s="54"/>
      <c r="BL633" s="54"/>
      <c r="BM633" s="44"/>
      <c r="BN633" s="41"/>
      <c r="BO633" s="55"/>
      <c r="BP633" s="56" t="s">
        <v>101</v>
      </c>
      <c r="BQ633" s="57"/>
      <c r="BR633" s="56"/>
    </row>
    <row r="634" spans="1:70" ht="51" customHeight="1" x14ac:dyDescent="0.2">
      <c r="B634" s="40"/>
      <c r="C634" s="97"/>
      <c r="D634" s="41"/>
      <c r="E634" s="42"/>
      <c r="F634" s="40"/>
      <c r="G634" s="40"/>
      <c r="H634" s="40"/>
      <c r="I634" s="40"/>
      <c r="J634" s="40"/>
      <c r="K634" s="40"/>
      <c r="L634" s="40"/>
      <c r="M634" s="40"/>
      <c r="N634" s="43"/>
      <c r="O634" s="40"/>
      <c r="P634" s="40"/>
      <c r="Q634" s="40"/>
      <c r="R634" s="40"/>
      <c r="S634" s="40"/>
      <c r="T634" s="40"/>
      <c r="U634" s="40"/>
      <c r="V634" s="40"/>
      <c r="W634" s="40"/>
      <c r="X634" s="40"/>
      <c r="Y634" s="44"/>
      <c r="Z634" s="44"/>
      <c r="AA634" s="41"/>
      <c r="AB634" s="40"/>
      <c r="AC634" s="45">
        <f t="shared" si="46"/>
        <v>0</v>
      </c>
      <c r="AD634" s="46">
        <v>0</v>
      </c>
      <c r="AE634" s="47">
        <f t="shared" si="47"/>
        <v>0</v>
      </c>
      <c r="AF634" s="48"/>
      <c r="AG634" s="49"/>
      <c r="AH634" s="44"/>
      <c r="AI634" s="49"/>
      <c r="AJ634" s="44"/>
      <c r="AK634" s="49"/>
      <c r="AL634" s="49" t="str">
        <f>IFERROR((VLOOKUP($AK634,[2]T_Datos!$B$3:$D$35,2,FALSE)),"Por favor diligenciar")</f>
        <v>Por favor diligenciar</v>
      </c>
      <c r="AM634" s="49" t="str">
        <f>IFERROR((VLOOKUP($AK634,[2]T_Datos!$B$3:$D$35,3,FALSE)),"Por favor diligenciar")</f>
        <v>Por favor diligenciar</v>
      </c>
      <c r="AN634" s="49"/>
      <c r="AO634" s="49"/>
      <c r="AP634" s="44"/>
      <c r="AQ634" s="49"/>
      <c r="AR634" s="44"/>
      <c r="AS634" s="49"/>
      <c r="AT634" s="50"/>
      <c r="AU634" s="49"/>
      <c r="AV634" s="44"/>
      <c r="AW634" s="49"/>
      <c r="AX634" s="45">
        <f t="shared" si="48"/>
        <v>0</v>
      </c>
      <c r="AY634" s="45">
        <f t="shared" si="49"/>
        <v>0</v>
      </c>
      <c r="AZ634" s="51">
        <f t="shared" si="50"/>
        <v>0</v>
      </c>
      <c r="BA634" s="40"/>
      <c r="BB634" s="49"/>
      <c r="BC634" s="49"/>
      <c r="BD634" s="49"/>
      <c r="BE634" s="49"/>
      <c r="BF634" s="40"/>
      <c r="BG634" s="49"/>
      <c r="BH634" s="49"/>
      <c r="BI634" s="53"/>
      <c r="BJ634" s="54"/>
      <c r="BK634" s="54"/>
      <c r="BL634" s="54"/>
      <c r="BM634" s="44"/>
      <c r="BN634" s="41"/>
      <c r="BO634" s="55"/>
      <c r="BP634" s="56" t="s">
        <v>101</v>
      </c>
      <c r="BQ634" s="57"/>
      <c r="BR634" s="56"/>
    </row>
    <row r="635" spans="1:70" ht="51" customHeight="1" x14ac:dyDescent="0.2">
      <c r="B635" s="40"/>
      <c r="C635" s="97"/>
      <c r="D635" s="41"/>
      <c r="E635" s="42"/>
      <c r="F635" s="40"/>
      <c r="G635" s="40"/>
      <c r="H635" s="40"/>
      <c r="I635" s="40"/>
      <c r="J635" s="40"/>
      <c r="K635" s="40"/>
      <c r="L635" s="40"/>
      <c r="M635" s="40"/>
      <c r="N635" s="43"/>
      <c r="O635" s="40"/>
      <c r="P635" s="40"/>
      <c r="Q635" s="40"/>
      <c r="R635" s="40"/>
      <c r="S635" s="40"/>
      <c r="T635" s="40"/>
      <c r="U635" s="40"/>
      <c r="V635" s="40"/>
      <c r="W635" s="40"/>
      <c r="X635" s="40"/>
      <c r="Y635" s="44"/>
      <c r="Z635" s="44"/>
      <c r="AA635" s="41"/>
      <c r="AB635" s="40"/>
      <c r="AC635" s="45">
        <f t="shared" si="46"/>
        <v>0</v>
      </c>
      <c r="AD635" s="46">
        <v>0</v>
      </c>
      <c r="AE635" s="47">
        <f t="shared" si="47"/>
        <v>0</v>
      </c>
      <c r="AF635" s="48"/>
      <c r="AG635" s="49"/>
      <c r="AH635" s="44"/>
      <c r="AI635" s="49"/>
      <c r="AJ635" s="44"/>
      <c r="AK635" s="49"/>
      <c r="AL635" s="49" t="str">
        <f>IFERROR((VLOOKUP($AK635,[2]T_Datos!$B$3:$D$35,2,FALSE)),"Por favor diligenciar")</f>
        <v>Por favor diligenciar</v>
      </c>
      <c r="AM635" s="49" t="str">
        <f>IFERROR((VLOOKUP($AK635,[2]T_Datos!$B$3:$D$35,3,FALSE)),"Por favor diligenciar")</f>
        <v>Por favor diligenciar</v>
      </c>
      <c r="AN635" s="49"/>
      <c r="AO635" s="49"/>
      <c r="AP635" s="44"/>
      <c r="AQ635" s="49"/>
      <c r="AR635" s="44"/>
      <c r="AS635" s="49"/>
      <c r="AT635" s="50"/>
      <c r="AU635" s="49"/>
      <c r="AV635" s="44"/>
      <c r="AW635" s="49"/>
      <c r="AX635" s="45">
        <f t="shared" si="48"/>
        <v>0</v>
      </c>
      <c r="AY635" s="45">
        <f t="shared" si="49"/>
        <v>0</v>
      </c>
      <c r="AZ635" s="51">
        <f t="shared" si="50"/>
        <v>0</v>
      </c>
      <c r="BA635" s="40"/>
      <c r="BB635" s="49"/>
      <c r="BC635" s="49"/>
      <c r="BD635" s="49"/>
      <c r="BE635" s="49"/>
      <c r="BF635" s="40"/>
      <c r="BG635" s="49"/>
      <c r="BH635" s="49"/>
      <c r="BI635" s="53"/>
      <c r="BJ635" s="54"/>
      <c r="BK635" s="54"/>
      <c r="BL635" s="54"/>
      <c r="BM635" s="44"/>
      <c r="BN635" s="41"/>
      <c r="BO635" s="55"/>
      <c r="BP635" s="56" t="s">
        <v>101</v>
      </c>
      <c r="BQ635" s="57"/>
      <c r="BR635" s="56"/>
    </row>
    <row r="636" spans="1:70" ht="51" customHeight="1" x14ac:dyDescent="0.2">
      <c r="B636" s="40"/>
      <c r="C636" s="97"/>
      <c r="D636" s="41"/>
      <c r="E636" s="42"/>
      <c r="F636" s="40"/>
      <c r="G636" s="40"/>
      <c r="H636" s="40"/>
      <c r="I636" s="40"/>
      <c r="J636" s="40"/>
      <c r="K636" s="40"/>
      <c r="L636" s="40"/>
      <c r="M636" s="40"/>
      <c r="N636" s="43"/>
      <c r="O636" s="40"/>
      <c r="P636" s="40"/>
      <c r="Q636" s="40"/>
      <c r="R636" s="40"/>
      <c r="S636" s="40"/>
      <c r="T636" s="40"/>
      <c r="U636" s="40"/>
      <c r="V636" s="40"/>
      <c r="W636" s="40"/>
      <c r="X636" s="40"/>
      <c r="Y636" s="44"/>
      <c r="Z636" s="44"/>
      <c r="AA636" s="41"/>
      <c r="AB636" s="40"/>
      <c r="AC636" s="45">
        <f t="shared" si="46"/>
        <v>0</v>
      </c>
      <c r="AD636" s="46">
        <v>0</v>
      </c>
      <c r="AE636" s="47">
        <f t="shared" si="47"/>
        <v>0</v>
      </c>
      <c r="AF636" s="48"/>
      <c r="AG636" s="49"/>
      <c r="AH636" s="44"/>
      <c r="AI636" s="49"/>
      <c r="AJ636" s="44"/>
      <c r="AK636" s="49"/>
      <c r="AL636" s="49" t="str">
        <f>IFERROR((VLOOKUP($AK636,[2]T_Datos!$B$3:$D$35,2,FALSE)),"Por favor diligenciar")</f>
        <v>Por favor diligenciar</v>
      </c>
      <c r="AM636" s="49" t="str">
        <f>IFERROR((VLOOKUP($AK636,[2]T_Datos!$B$3:$D$35,3,FALSE)),"Por favor diligenciar")</f>
        <v>Por favor diligenciar</v>
      </c>
      <c r="AN636" s="49"/>
      <c r="AO636" s="49"/>
      <c r="AP636" s="44"/>
      <c r="AQ636" s="49"/>
      <c r="AR636" s="44"/>
      <c r="AS636" s="49"/>
      <c r="AT636" s="50"/>
      <c r="AU636" s="49"/>
      <c r="AV636" s="44"/>
      <c r="AW636" s="49"/>
      <c r="AX636" s="45">
        <f t="shared" si="48"/>
        <v>0</v>
      </c>
      <c r="AY636" s="45">
        <f t="shared" si="49"/>
        <v>0</v>
      </c>
      <c r="AZ636" s="51">
        <f t="shared" si="50"/>
        <v>0</v>
      </c>
      <c r="BA636" s="40"/>
      <c r="BB636" s="49"/>
      <c r="BC636" s="49"/>
      <c r="BD636" s="49"/>
      <c r="BE636" s="49"/>
      <c r="BF636" s="40"/>
      <c r="BG636" s="49"/>
      <c r="BH636" s="49"/>
      <c r="BI636" s="53"/>
      <c r="BJ636" s="54"/>
      <c r="BK636" s="54"/>
      <c r="BL636" s="54"/>
      <c r="BM636" s="44"/>
      <c r="BN636" s="41"/>
      <c r="BO636" s="55"/>
      <c r="BP636" s="56" t="s">
        <v>101</v>
      </c>
      <c r="BQ636" s="57"/>
      <c r="BR636" s="56"/>
    </row>
    <row r="637" spans="1:70" ht="51" customHeight="1" x14ac:dyDescent="0.2">
      <c r="B637" s="40"/>
      <c r="C637" s="97"/>
      <c r="D637" s="41"/>
      <c r="E637" s="42"/>
      <c r="F637" s="40"/>
      <c r="G637" s="40"/>
      <c r="H637" s="40"/>
      <c r="I637" s="40"/>
      <c r="J637" s="40"/>
      <c r="K637" s="40"/>
      <c r="L637" s="40"/>
      <c r="M637" s="40"/>
      <c r="N637" s="43"/>
      <c r="O637" s="40"/>
      <c r="P637" s="40"/>
      <c r="Q637" s="40"/>
      <c r="R637" s="40"/>
      <c r="S637" s="40"/>
      <c r="T637" s="40"/>
      <c r="U637" s="40"/>
      <c r="V637" s="40"/>
      <c r="W637" s="40"/>
      <c r="X637" s="40"/>
      <c r="Y637" s="44"/>
      <c r="Z637" s="44"/>
      <c r="AA637" s="41"/>
      <c r="AB637" s="40"/>
      <c r="AC637" s="45">
        <f t="shared" si="46"/>
        <v>0</v>
      </c>
      <c r="AD637" s="46">
        <v>0</v>
      </c>
      <c r="AE637" s="47">
        <f t="shared" si="47"/>
        <v>0</v>
      </c>
      <c r="AF637" s="48"/>
      <c r="AG637" s="49"/>
      <c r="AH637" s="44"/>
      <c r="AI637" s="49"/>
      <c r="AJ637" s="44"/>
      <c r="AK637" s="49"/>
      <c r="AL637" s="49" t="str">
        <f>IFERROR((VLOOKUP($AK637,[2]T_Datos!$B$3:$D$35,2,FALSE)),"Por favor diligenciar")</f>
        <v>Por favor diligenciar</v>
      </c>
      <c r="AM637" s="49" t="str">
        <f>IFERROR((VLOOKUP($AK637,[2]T_Datos!$B$3:$D$35,3,FALSE)),"Por favor diligenciar")</f>
        <v>Por favor diligenciar</v>
      </c>
      <c r="AN637" s="49"/>
      <c r="AO637" s="49"/>
      <c r="AP637" s="44"/>
      <c r="AQ637" s="49"/>
      <c r="AR637" s="44"/>
      <c r="AS637" s="49"/>
      <c r="AT637" s="50"/>
      <c r="AU637" s="49"/>
      <c r="AV637" s="44"/>
      <c r="AW637" s="49"/>
      <c r="AX637" s="45">
        <f t="shared" si="48"/>
        <v>0</v>
      </c>
      <c r="AY637" s="45">
        <f t="shared" si="49"/>
        <v>0</v>
      </c>
      <c r="AZ637" s="51">
        <f t="shared" si="50"/>
        <v>0</v>
      </c>
      <c r="BA637" s="40"/>
      <c r="BB637" s="49"/>
      <c r="BC637" s="49"/>
      <c r="BD637" s="49"/>
      <c r="BE637" s="49"/>
      <c r="BF637" s="40"/>
      <c r="BG637" s="49"/>
      <c r="BH637" s="49"/>
      <c r="BI637" s="53"/>
      <c r="BJ637" s="54"/>
      <c r="BK637" s="54"/>
      <c r="BL637" s="54"/>
      <c r="BM637" s="44"/>
      <c r="BN637" s="41"/>
      <c r="BO637" s="55"/>
      <c r="BP637" s="56" t="s">
        <v>101</v>
      </c>
      <c r="BQ637" s="57"/>
      <c r="BR637" s="56"/>
    </row>
    <row r="638" spans="1:70" ht="51" customHeight="1" x14ac:dyDescent="0.2">
      <c r="B638" s="40"/>
      <c r="C638" s="97"/>
      <c r="D638" s="41"/>
      <c r="E638" s="42"/>
      <c r="F638" s="40"/>
      <c r="G638" s="40"/>
      <c r="H638" s="40"/>
      <c r="I638" s="40"/>
      <c r="J638" s="40"/>
      <c r="K638" s="40"/>
      <c r="L638" s="40"/>
      <c r="M638" s="40"/>
      <c r="N638" s="43"/>
      <c r="O638" s="40"/>
      <c r="P638" s="40"/>
      <c r="Q638" s="40"/>
      <c r="R638" s="40"/>
      <c r="S638" s="40"/>
      <c r="T638" s="40"/>
      <c r="U638" s="40"/>
      <c r="V638" s="40"/>
      <c r="W638" s="40"/>
      <c r="X638" s="40"/>
      <c r="Y638" s="44"/>
      <c r="Z638" s="44"/>
      <c r="AA638" s="41"/>
      <c r="AB638" s="40"/>
      <c r="AC638" s="45">
        <f t="shared" si="46"/>
        <v>0</v>
      </c>
      <c r="AD638" s="46">
        <v>0</v>
      </c>
      <c r="AE638" s="47">
        <f t="shared" si="47"/>
        <v>0</v>
      </c>
      <c r="AF638" s="48" t="s">
        <v>89</v>
      </c>
      <c r="AG638" s="49"/>
      <c r="AH638" s="44"/>
      <c r="AI638" s="49"/>
      <c r="AJ638" s="44"/>
      <c r="AK638" s="49"/>
      <c r="AL638" s="49" t="str">
        <f>IFERROR((VLOOKUP($AK638,[2]T_Datos!$B$3:$D$35,2,FALSE)),"Por favor diligenciar")</f>
        <v>Por favor diligenciar</v>
      </c>
      <c r="AM638" s="49" t="str">
        <f>IFERROR((VLOOKUP($AK638,[2]T_Datos!$B$3:$D$35,3,FALSE)),"Por favor diligenciar")</f>
        <v>Por favor diligenciar</v>
      </c>
      <c r="AN638" s="49"/>
      <c r="AO638" s="49"/>
      <c r="AP638" s="44"/>
      <c r="AQ638" s="49"/>
      <c r="AR638" s="44"/>
      <c r="AS638" s="49"/>
      <c r="AT638" s="50"/>
      <c r="AU638" s="49"/>
      <c r="AV638" s="44"/>
      <c r="AW638" s="49"/>
      <c r="AX638" s="45">
        <f t="shared" si="48"/>
        <v>0</v>
      </c>
      <c r="AY638" s="45">
        <f t="shared" si="49"/>
        <v>0</v>
      </c>
      <c r="AZ638" s="51">
        <f t="shared" si="50"/>
        <v>0</v>
      </c>
      <c r="BA638" s="40"/>
      <c r="BB638" s="49"/>
      <c r="BC638" s="49"/>
      <c r="BD638" s="49"/>
      <c r="BE638" s="49"/>
      <c r="BF638" s="40"/>
      <c r="BG638" s="49"/>
      <c r="BH638" s="49"/>
      <c r="BI638" s="53"/>
      <c r="BJ638" s="54"/>
      <c r="BK638" s="54"/>
      <c r="BL638" s="54"/>
      <c r="BM638" s="44"/>
      <c r="BN638" s="41"/>
      <c r="BO638" s="55"/>
      <c r="BP638" s="56" t="s">
        <v>101</v>
      </c>
      <c r="BQ638" s="57"/>
      <c r="BR638" s="56"/>
    </row>
    <row r="639" spans="1:70" ht="51" customHeight="1" x14ac:dyDescent="0.2">
      <c r="B639" s="40"/>
      <c r="C639" s="97"/>
      <c r="D639" s="41"/>
      <c r="E639" s="42"/>
      <c r="F639" s="40"/>
      <c r="G639" s="40"/>
      <c r="H639" s="40"/>
      <c r="I639" s="40"/>
      <c r="J639" s="40"/>
      <c r="K639" s="40"/>
      <c r="L639" s="40"/>
      <c r="M639" s="40"/>
      <c r="N639" s="43"/>
      <c r="O639" s="40"/>
      <c r="P639" s="40"/>
      <c r="Q639" s="40"/>
      <c r="R639" s="40"/>
      <c r="S639" s="40"/>
      <c r="T639" s="40"/>
      <c r="U639" s="40"/>
      <c r="V639" s="40"/>
      <c r="W639" s="40"/>
      <c r="X639" s="40"/>
      <c r="Y639" s="44"/>
      <c r="Z639" s="44"/>
      <c r="AA639" s="41"/>
      <c r="AB639" s="40"/>
      <c r="AC639" s="45">
        <f t="shared" si="46"/>
        <v>0</v>
      </c>
      <c r="AD639" s="46">
        <v>0</v>
      </c>
      <c r="AE639" s="47">
        <f t="shared" si="47"/>
        <v>0</v>
      </c>
      <c r="AF639" s="48" t="s">
        <v>89</v>
      </c>
      <c r="AG639" s="49"/>
      <c r="AH639" s="44"/>
      <c r="AI639" s="49"/>
      <c r="AJ639" s="44"/>
      <c r="AK639" s="49"/>
      <c r="AL639" s="49" t="str">
        <f>IFERROR((VLOOKUP($AK639,[2]T_Datos!$B$3:$D$35,2,FALSE)),"Por favor diligenciar")</f>
        <v>Por favor diligenciar</v>
      </c>
      <c r="AM639" s="49" t="str">
        <f>IFERROR((VLOOKUP($AK639,[2]T_Datos!$B$3:$D$35,3,FALSE)),"Por favor diligenciar")</f>
        <v>Por favor diligenciar</v>
      </c>
      <c r="AN639" s="49"/>
      <c r="AO639" s="49"/>
      <c r="AP639" s="44"/>
      <c r="AQ639" s="49"/>
      <c r="AR639" s="44"/>
      <c r="AS639" s="49"/>
      <c r="AT639" s="50"/>
      <c r="AU639" s="49"/>
      <c r="AV639" s="44"/>
      <c r="AW639" s="49"/>
      <c r="AX639" s="45">
        <f t="shared" si="48"/>
        <v>0</v>
      </c>
      <c r="AY639" s="45">
        <f t="shared" si="49"/>
        <v>0</v>
      </c>
      <c r="AZ639" s="51">
        <f t="shared" si="50"/>
        <v>0</v>
      </c>
      <c r="BA639" s="40"/>
      <c r="BB639" s="49"/>
      <c r="BC639" s="49"/>
      <c r="BD639" s="49"/>
      <c r="BE639" s="49"/>
      <c r="BF639" s="40"/>
      <c r="BG639" s="49"/>
      <c r="BH639" s="49"/>
      <c r="BI639" s="53"/>
      <c r="BJ639" s="54"/>
      <c r="BK639" s="54"/>
      <c r="BL639" s="54"/>
      <c r="BM639" s="44"/>
      <c r="BN639" s="41"/>
      <c r="BO639" s="55"/>
      <c r="BP639" s="56" t="s">
        <v>101</v>
      </c>
      <c r="BQ639" s="57"/>
      <c r="BR639" s="56"/>
    </row>
    <row r="640" spans="1:70" ht="51" customHeight="1" x14ac:dyDescent="0.2">
      <c r="B640" s="40"/>
      <c r="C640" s="97"/>
      <c r="D640" s="41"/>
      <c r="E640" s="42"/>
      <c r="F640" s="40"/>
      <c r="G640" s="40"/>
      <c r="H640" s="40"/>
      <c r="I640" s="40"/>
      <c r="J640" s="40"/>
      <c r="K640" s="40"/>
      <c r="L640" s="40"/>
      <c r="M640" s="40"/>
      <c r="N640" s="43"/>
      <c r="O640" s="40"/>
      <c r="P640" s="40"/>
      <c r="Q640" s="40"/>
      <c r="R640" s="40"/>
      <c r="S640" s="40"/>
      <c r="T640" s="40"/>
      <c r="U640" s="40"/>
      <c r="V640" s="40"/>
      <c r="W640" s="40"/>
      <c r="X640" s="40"/>
      <c r="Y640" s="44"/>
      <c r="Z640" s="44"/>
      <c r="AA640" s="41"/>
      <c r="AB640" s="40"/>
      <c r="AC640" s="45">
        <f t="shared" si="46"/>
        <v>0</v>
      </c>
      <c r="AD640" s="46">
        <v>0</v>
      </c>
      <c r="AE640" s="47">
        <f t="shared" si="47"/>
        <v>0</v>
      </c>
      <c r="AF640" s="48" t="s">
        <v>89</v>
      </c>
      <c r="AG640" s="49"/>
      <c r="AH640" s="44"/>
      <c r="AI640" s="49"/>
      <c r="AJ640" s="44"/>
      <c r="AK640" s="49"/>
      <c r="AL640" s="49" t="str">
        <f>IFERROR((VLOOKUP($AK640,[2]T_Datos!$B$3:$D$35,2,FALSE)),"Por favor diligenciar")</f>
        <v>Por favor diligenciar</v>
      </c>
      <c r="AM640" s="49" t="str">
        <f>IFERROR((VLOOKUP($AK640,[2]T_Datos!$B$3:$D$35,3,FALSE)),"Por favor diligenciar")</f>
        <v>Por favor diligenciar</v>
      </c>
      <c r="AN640" s="49"/>
      <c r="AO640" s="49"/>
      <c r="AP640" s="44"/>
      <c r="AQ640" s="49"/>
      <c r="AR640" s="44"/>
      <c r="AS640" s="49"/>
      <c r="AT640" s="50"/>
      <c r="AU640" s="49"/>
      <c r="AV640" s="44"/>
      <c r="AW640" s="49"/>
      <c r="AX640" s="45">
        <f t="shared" si="48"/>
        <v>0</v>
      </c>
      <c r="AY640" s="45">
        <f t="shared" si="49"/>
        <v>0</v>
      </c>
      <c r="AZ640" s="51">
        <f t="shared" si="50"/>
        <v>0</v>
      </c>
      <c r="BA640" s="40"/>
      <c r="BB640" s="49"/>
      <c r="BC640" s="49"/>
      <c r="BD640" s="49"/>
      <c r="BE640" s="49"/>
      <c r="BF640" s="40"/>
      <c r="BG640" s="49"/>
      <c r="BH640" s="49"/>
      <c r="BI640" s="53"/>
      <c r="BJ640" s="54"/>
      <c r="BK640" s="54"/>
      <c r="BL640" s="54"/>
      <c r="BM640" s="44"/>
      <c r="BN640" s="41"/>
      <c r="BO640" s="55"/>
      <c r="BP640" s="56" t="s">
        <v>101</v>
      </c>
      <c r="BQ640" s="57"/>
      <c r="BR640" s="56"/>
    </row>
    <row r="641" spans="2:70" ht="51" customHeight="1" x14ac:dyDescent="0.2">
      <c r="B641" s="40"/>
      <c r="C641" s="97"/>
      <c r="D641" s="41"/>
      <c r="E641" s="42"/>
      <c r="F641" s="40"/>
      <c r="G641" s="40"/>
      <c r="H641" s="40"/>
      <c r="I641" s="40"/>
      <c r="J641" s="40"/>
      <c r="K641" s="40"/>
      <c r="L641" s="40"/>
      <c r="M641" s="40"/>
      <c r="N641" s="43"/>
      <c r="O641" s="40"/>
      <c r="P641" s="40"/>
      <c r="Q641" s="40"/>
      <c r="R641" s="40"/>
      <c r="S641" s="40"/>
      <c r="T641" s="40"/>
      <c r="U641" s="40"/>
      <c r="V641" s="40"/>
      <c r="W641" s="40"/>
      <c r="X641" s="40"/>
      <c r="Y641" s="44"/>
      <c r="Z641" s="44"/>
      <c r="AA641" s="41"/>
      <c r="AB641" s="40"/>
      <c r="AC641" s="45">
        <f t="shared" si="46"/>
        <v>0</v>
      </c>
      <c r="AD641" s="46">
        <v>0</v>
      </c>
      <c r="AE641" s="47">
        <f t="shared" si="47"/>
        <v>0</v>
      </c>
      <c r="AF641" s="48" t="s">
        <v>89</v>
      </c>
      <c r="AG641" s="49"/>
      <c r="AH641" s="44"/>
      <c r="AI641" s="49"/>
      <c r="AJ641" s="44"/>
      <c r="AK641" s="49"/>
      <c r="AL641" s="49" t="str">
        <f>IFERROR((VLOOKUP($AK641,[2]T_Datos!$B$3:$D$35,2,FALSE)),"Por favor diligenciar")</f>
        <v>Por favor diligenciar</v>
      </c>
      <c r="AM641" s="49" t="str">
        <f>IFERROR((VLOOKUP($AK641,[2]T_Datos!$B$3:$D$35,3,FALSE)),"Por favor diligenciar")</f>
        <v>Por favor diligenciar</v>
      </c>
      <c r="AN641" s="49"/>
      <c r="AO641" s="49"/>
      <c r="AP641" s="44"/>
      <c r="AQ641" s="49"/>
      <c r="AR641" s="44"/>
      <c r="AS641" s="49"/>
      <c r="AT641" s="50"/>
      <c r="AU641" s="49"/>
      <c r="AV641" s="44"/>
      <c r="AW641" s="49"/>
      <c r="AX641" s="45">
        <f t="shared" si="48"/>
        <v>0</v>
      </c>
      <c r="AY641" s="45">
        <f t="shared" si="49"/>
        <v>0</v>
      </c>
      <c r="AZ641" s="51">
        <f t="shared" si="50"/>
        <v>0</v>
      </c>
      <c r="BA641" s="40"/>
      <c r="BB641" s="49"/>
      <c r="BC641" s="49"/>
      <c r="BD641" s="49"/>
      <c r="BE641" s="49"/>
      <c r="BF641" s="40"/>
      <c r="BG641" s="49"/>
      <c r="BH641" s="49"/>
      <c r="BI641" s="53"/>
      <c r="BJ641" s="54"/>
      <c r="BK641" s="54"/>
      <c r="BL641" s="54"/>
      <c r="BM641" s="44"/>
      <c r="BN641" s="41"/>
      <c r="BO641" s="55"/>
      <c r="BP641" s="56" t="s">
        <v>101</v>
      </c>
      <c r="BQ641" s="57"/>
      <c r="BR641" s="56"/>
    </row>
    <row r="642" spans="2:70" ht="51" customHeight="1" x14ac:dyDescent="0.2">
      <c r="B642" s="40"/>
      <c r="C642" s="97"/>
      <c r="D642" s="41"/>
      <c r="E642" s="42"/>
      <c r="F642" s="40"/>
      <c r="G642" s="40"/>
      <c r="H642" s="40"/>
      <c r="I642" s="40"/>
      <c r="J642" s="40"/>
      <c r="K642" s="40"/>
      <c r="L642" s="40"/>
      <c r="M642" s="40"/>
      <c r="N642" s="43"/>
      <c r="O642" s="40"/>
      <c r="P642" s="40"/>
      <c r="Q642" s="40"/>
      <c r="R642" s="40"/>
      <c r="S642" s="40"/>
      <c r="T642" s="40"/>
      <c r="U642" s="40"/>
      <c r="V642" s="40"/>
      <c r="W642" s="40"/>
      <c r="X642" s="40"/>
      <c r="Y642" s="44"/>
      <c r="Z642" s="44"/>
      <c r="AA642" s="41"/>
      <c r="AB642" s="40"/>
      <c r="AC642" s="45">
        <f t="shared" si="46"/>
        <v>0</v>
      </c>
      <c r="AD642" s="46">
        <v>0</v>
      </c>
      <c r="AE642" s="47">
        <f t="shared" si="47"/>
        <v>0</v>
      </c>
      <c r="AF642" s="48" t="s">
        <v>89</v>
      </c>
      <c r="AG642" s="49"/>
      <c r="AH642" s="44"/>
      <c r="AI642" s="49"/>
      <c r="AJ642" s="44"/>
      <c r="AK642" s="49"/>
      <c r="AL642" s="49" t="str">
        <f>IFERROR((VLOOKUP($AK642,[2]T_Datos!$B$3:$D$35,2,FALSE)),"Por favor diligenciar")</f>
        <v>Por favor diligenciar</v>
      </c>
      <c r="AM642" s="49" t="str">
        <f>IFERROR((VLOOKUP($AK642,[2]T_Datos!$B$3:$D$35,3,FALSE)),"Por favor diligenciar")</f>
        <v>Por favor diligenciar</v>
      </c>
      <c r="AN642" s="49"/>
      <c r="AO642" s="49"/>
      <c r="AP642" s="44"/>
      <c r="AQ642" s="49"/>
      <c r="AR642" s="44"/>
      <c r="AS642" s="49"/>
      <c r="AT642" s="50"/>
      <c r="AU642" s="49"/>
      <c r="AV642" s="44"/>
      <c r="AW642" s="49"/>
      <c r="AX642" s="45">
        <f t="shared" si="48"/>
        <v>0</v>
      </c>
      <c r="AY642" s="45">
        <f t="shared" si="49"/>
        <v>0</v>
      </c>
      <c r="AZ642" s="51">
        <f t="shared" si="50"/>
        <v>0</v>
      </c>
      <c r="BA642" s="40"/>
      <c r="BB642" s="49"/>
      <c r="BC642" s="49"/>
      <c r="BD642" s="49"/>
      <c r="BE642" s="49"/>
      <c r="BF642" s="40"/>
      <c r="BG642" s="49"/>
      <c r="BH642" s="49"/>
      <c r="BI642" s="53"/>
      <c r="BJ642" s="54"/>
      <c r="BK642" s="54"/>
      <c r="BL642" s="54"/>
      <c r="BM642" s="44"/>
      <c r="BN642" s="41"/>
      <c r="BO642" s="55"/>
      <c r="BP642" s="56" t="s">
        <v>101</v>
      </c>
      <c r="BQ642" s="57"/>
      <c r="BR642" s="56"/>
    </row>
    <row r="643" spans="2:70" ht="51" customHeight="1" x14ac:dyDescent="0.2">
      <c r="B643" s="40"/>
      <c r="C643" s="97"/>
      <c r="D643" s="41"/>
      <c r="E643" s="42"/>
      <c r="F643" s="40"/>
      <c r="G643" s="40"/>
      <c r="H643" s="40"/>
      <c r="I643" s="40"/>
      <c r="J643" s="40"/>
      <c r="K643" s="40"/>
      <c r="L643" s="40"/>
      <c r="M643" s="40"/>
      <c r="N643" s="43"/>
      <c r="O643" s="40"/>
      <c r="P643" s="40"/>
      <c r="Q643" s="40"/>
      <c r="R643" s="40"/>
      <c r="S643" s="40"/>
      <c r="T643" s="40"/>
      <c r="U643" s="40"/>
      <c r="V643" s="40"/>
      <c r="W643" s="40"/>
      <c r="X643" s="40"/>
      <c r="Y643" s="44"/>
      <c r="Z643" s="44"/>
      <c r="AA643" s="41"/>
      <c r="AB643" s="40"/>
      <c r="AC643" s="45">
        <f t="shared" si="46"/>
        <v>0</v>
      </c>
      <c r="AD643" s="46">
        <v>0</v>
      </c>
      <c r="AE643" s="47">
        <f t="shared" si="47"/>
        <v>0</v>
      </c>
      <c r="AF643" s="48" t="s">
        <v>89</v>
      </c>
      <c r="AG643" s="49"/>
      <c r="AH643" s="44"/>
      <c r="AI643" s="49"/>
      <c r="AJ643" s="44"/>
      <c r="AK643" s="49"/>
      <c r="AL643" s="49" t="str">
        <f>IFERROR((VLOOKUP($AK643,[2]T_Datos!$B$3:$D$35,2,FALSE)),"Por favor diligenciar")</f>
        <v>Por favor diligenciar</v>
      </c>
      <c r="AM643" s="49" t="str">
        <f>IFERROR((VLOOKUP($AK643,[2]T_Datos!$B$3:$D$35,3,FALSE)),"Por favor diligenciar")</f>
        <v>Por favor diligenciar</v>
      </c>
      <c r="AN643" s="49"/>
      <c r="AO643" s="49"/>
      <c r="AP643" s="44"/>
      <c r="AQ643" s="49"/>
      <c r="AR643" s="44"/>
      <c r="AS643" s="49"/>
      <c r="AT643" s="50"/>
      <c r="AU643" s="49"/>
      <c r="AV643" s="44"/>
      <c r="AW643" s="49"/>
      <c r="AX643" s="45">
        <f t="shared" si="48"/>
        <v>0</v>
      </c>
      <c r="AY643" s="45">
        <f t="shared" si="49"/>
        <v>0</v>
      </c>
      <c r="AZ643" s="51">
        <f t="shared" si="50"/>
        <v>0</v>
      </c>
      <c r="BA643" s="40"/>
      <c r="BB643" s="49"/>
      <c r="BC643" s="49"/>
      <c r="BD643" s="49"/>
      <c r="BE643" s="49"/>
      <c r="BF643" s="40"/>
      <c r="BG643" s="49"/>
      <c r="BH643" s="49"/>
      <c r="BI643" s="53"/>
      <c r="BJ643" s="54"/>
      <c r="BK643" s="54"/>
      <c r="BL643" s="54"/>
      <c r="BM643" s="44"/>
      <c r="BN643" s="41"/>
      <c r="BO643" s="55"/>
      <c r="BP643" s="56" t="s">
        <v>101</v>
      </c>
      <c r="BQ643" s="57"/>
      <c r="BR643" s="56"/>
    </row>
    <row r="644" spans="2:70" ht="51" customHeight="1" x14ac:dyDescent="0.2">
      <c r="B644" s="40"/>
      <c r="C644" s="97"/>
      <c r="D644" s="41"/>
      <c r="E644" s="42"/>
      <c r="F644" s="40"/>
      <c r="G644" s="40"/>
      <c r="H644" s="40"/>
      <c r="I644" s="40"/>
      <c r="J644" s="40"/>
      <c r="K644" s="40"/>
      <c r="L644" s="40"/>
      <c r="M644" s="40"/>
      <c r="N644" s="43"/>
      <c r="O644" s="40"/>
      <c r="P644" s="40"/>
      <c r="Q644" s="40"/>
      <c r="R644" s="40"/>
      <c r="S644" s="40"/>
      <c r="T644" s="40"/>
      <c r="U644" s="40"/>
      <c r="V644" s="40"/>
      <c r="W644" s="40"/>
      <c r="X644" s="40"/>
      <c r="Y644" s="44"/>
      <c r="Z644" s="44"/>
      <c r="AA644" s="41"/>
      <c r="AB644" s="40"/>
      <c r="AC644" s="45">
        <f t="shared" si="46"/>
        <v>0</v>
      </c>
      <c r="AD644" s="46">
        <v>0</v>
      </c>
      <c r="AE644" s="47">
        <f t="shared" si="47"/>
        <v>0</v>
      </c>
      <c r="AF644" s="48" t="s">
        <v>89</v>
      </c>
      <c r="AG644" s="49"/>
      <c r="AH644" s="44"/>
      <c r="AI644" s="49"/>
      <c r="AJ644" s="44"/>
      <c r="AK644" s="49"/>
      <c r="AL644" s="49" t="str">
        <f>IFERROR((VLOOKUP($AK644,[2]T_Datos!$B$3:$D$35,2,FALSE)),"Por favor diligenciar")</f>
        <v>Por favor diligenciar</v>
      </c>
      <c r="AM644" s="49" t="str">
        <f>IFERROR((VLOOKUP($AK644,[2]T_Datos!$B$3:$D$35,3,FALSE)),"Por favor diligenciar")</f>
        <v>Por favor diligenciar</v>
      </c>
      <c r="AN644" s="49"/>
      <c r="AO644" s="49"/>
      <c r="AP644" s="44"/>
      <c r="AQ644" s="49"/>
      <c r="AR644" s="44"/>
      <c r="AS644" s="49"/>
      <c r="AT644" s="50"/>
      <c r="AU644" s="49"/>
      <c r="AV644" s="44"/>
      <c r="AW644" s="49"/>
      <c r="AX644" s="45">
        <f t="shared" si="48"/>
        <v>0</v>
      </c>
      <c r="AY644" s="45">
        <f t="shared" si="49"/>
        <v>0</v>
      </c>
      <c r="AZ644" s="51">
        <f t="shared" si="50"/>
        <v>0</v>
      </c>
      <c r="BA644" s="40"/>
      <c r="BB644" s="49"/>
      <c r="BC644" s="49"/>
      <c r="BD644" s="49"/>
      <c r="BE644" s="49"/>
      <c r="BF644" s="40"/>
      <c r="BG644" s="49"/>
      <c r="BH644" s="49"/>
      <c r="BI644" s="53"/>
      <c r="BJ644" s="54"/>
      <c r="BK644" s="54"/>
      <c r="BL644" s="54"/>
      <c r="BM644" s="44"/>
      <c r="BN644" s="41"/>
      <c r="BO644" s="55"/>
      <c r="BP644" s="56" t="s">
        <v>101</v>
      </c>
      <c r="BQ644" s="57"/>
      <c r="BR644" s="56"/>
    </row>
    <row r="645" spans="2:70" ht="51" customHeight="1" x14ac:dyDescent="0.2">
      <c r="B645" s="40"/>
      <c r="C645" s="97"/>
      <c r="D645" s="41"/>
      <c r="E645" s="42"/>
      <c r="F645" s="40"/>
      <c r="G645" s="40"/>
      <c r="H645" s="40"/>
      <c r="I645" s="40"/>
      <c r="J645" s="40"/>
      <c r="K645" s="40"/>
      <c r="L645" s="40"/>
      <c r="M645" s="40"/>
      <c r="N645" s="43"/>
      <c r="O645" s="40"/>
      <c r="P645" s="40"/>
      <c r="Q645" s="40"/>
      <c r="R645" s="40"/>
      <c r="S645" s="40"/>
      <c r="T645" s="40"/>
      <c r="U645" s="40"/>
      <c r="V645" s="40"/>
      <c r="W645" s="40"/>
      <c r="X645" s="40"/>
      <c r="Y645" s="44"/>
      <c r="Z645" s="44"/>
      <c r="AA645" s="41"/>
      <c r="AB645" s="40"/>
      <c r="AC645" s="45">
        <f t="shared" si="46"/>
        <v>0</v>
      </c>
      <c r="AD645" s="46">
        <v>0</v>
      </c>
      <c r="AE645" s="47">
        <f t="shared" si="47"/>
        <v>0</v>
      </c>
      <c r="AF645" s="48" t="s">
        <v>89</v>
      </c>
      <c r="AG645" s="49"/>
      <c r="AH645" s="44"/>
      <c r="AI645" s="49"/>
      <c r="AJ645" s="44"/>
      <c r="AK645" s="49"/>
      <c r="AL645" s="49" t="str">
        <f>IFERROR((VLOOKUP($AK645,[2]T_Datos!$B$3:$D$35,2,FALSE)),"Por favor diligenciar")</f>
        <v>Por favor diligenciar</v>
      </c>
      <c r="AM645" s="49" t="str">
        <f>IFERROR((VLOOKUP($AK645,[2]T_Datos!$B$3:$D$35,3,FALSE)),"Por favor diligenciar")</f>
        <v>Por favor diligenciar</v>
      </c>
      <c r="AN645" s="49"/>
      <c r="AO645" s="49"/>
      <c r="AP645" s="44"/>
      <c r="AQ645" s="49"/>
      <c r="AR645" s="44"/>
      <c r="AS645" s="49"/>
      <c r="AT645" s="50"/>
      <c r="AU645" s="49"/>
      <c r="AV645" s="44"/>
      <c r="AW645" s="49"/>
      <c r="AX645" s="45">
        <f t="shared" si="48"/>
        <v>0</v>
      </c>
      <c r="AY645" s="45">
        <f t="shared" si="49"/>
        <v>0</v>
      </c>
      <c r="AZ645" s="51">
        <f t="shared" si="50"/>
        <v>0</v>
      </c>
      <c r="BA645" s="40"/>
      <c r="BB645" s="49"/>
      <c r="BC645" s="49"/>
      <c r="BD645" s="49"/>
      <c r="BE645" s="49"/>
      <c r="BF645" s="40"/>
      <c r="BG645" s="49"/>
      <c r="BH645" s="49"/>
      <c r="BI645" s="53"/>
      <c r="BJ645" s="54"/>
      <c r="BK645" s="54"/>
      <c r="BL645" s="54"/>
      <c r="BM645" s="44"/>
      <c r="BN645" s="41"/>
      <c r="BO645" s="55"/>
      <c r="BP645" s="56" t="s">
        <v>101</v>
      </c>
      <c r="BQ645" s="57"/>
      <c r="BR645" s="56"/>
    </row>
    <row r="646" spans="2:70" ht="51" customHeight="1" x14ac:dyDescent="0.2">
      <c r="B646" s="40"/>
      <c r="C646" s="97"/>
      <c r="D646" s="41"/>
      <c r="E646" s="42"/>
      <c r="F646" s="40"/>
      <c r="G646" s="40"/>
      <c r="H646" s="40"/>
      <c r="I646" s="40"/>
      <c r="J646" s="40"/>
      <c r="K646" s="40"/>
      <c r="L646" s="40"/>
      <c r="M646" s="40"/>
      <c r="N646" s="43"/>
      <c r="O646" s="40"/>
      <c r="P646" s="40"/>
      <c r="Q646" s="40"/>
      <c r="R646" s="40"/>
      <c r="S646" s="40"/>
      <c r="T646" s="40"/>
      <c r="U646" s="40"/>
      <c r="V646" s="40"/>
      <c r="W646" s="40"/>
      <c r="X646" s="40"/>
      <c r="Y646" s="44"/>
      <c r="Z646" s="44"/>
      <c r="AA646" s="41"/>
      <c r="AB646" s="40"/>
      <c r="AC646" s="45">
        <f t="shared" ref="AC646:AC709" si="51">ROUND((AB646/30),0)</f>
        <v>0</v>
      </c>
      <c r="AD646" s="46">
        <v>0</v>
      </c>
      <c r="AE646" s="47">
        <f t="shared" ref="AE646:AE709" si="52">IF(AD646=0,0,((AD646/AC646)))</f>
        <v>0</v>
      </c>
      <c r="AF646" s="48" t="s">
        <v>89</v>
      </c>
      <c r="AG646" s="49"/>
      <c r="AH646" s="44"/>
      <c r="AI646" s="49"/>
      <c r="AJ646" s="44"/>
      <c r="AK646" s="49"/>
      <c r="AL646" s="49" t="str">
        <f>IFERROR((VLOOKUP($AK646,[2]T_Datos!$B$3:$D$35,2,FALSE)),"Por favor diligenciar")</f>
        <v>Por favor diligenciar</v>
      </c>
      <c r="AM646" s="49" t="str">
        <f>IFERROR((VLOOKUP($AK646,[2]T_Datos!$B$3:$D$35,3,FALSE)),"Por favor diligenciar")</f>
        <v>Por favor diligenciar</v>
      </c>
      <c r="AN646" s="49"/>
      <c r="AO646" s="49"/>
      <c r="AP646" s="44"/>
      <c r="AQ646" s="49"/>
      <c r="AR646" s="44"/>
      <c r="AS646" s="49"/>
      <c r="AT646" s="50"/>
      <c r="AU646" s="49"/>
      <c r="AV646" s="44"/>
      <c r="AW646" s="49"/>
      <c r="AX646" s="45">
        <f t="shared" ref="AX646:AX709" si="53">ROUND(AY646/30,0)</f>
        <v>0</v>
      </c>
      <c r="AY646" s="45">
        <f t="shared" ref="AY646:AY709" si="54">IF(AB646+AW646=0,0,AW646+AB646)</f>
        <v>0</v>
      </c>
      <c r="AZ646" s="51">
        <f t="shared" ref="AZ646:AZ709" si="55">IF(AD646+AT646=0,0,AD646+AT646)</f>
        <v>0</v>
      </c>
      <c r="BA646" s="40"/>
      <c r="BB646" s="49"/>
      <c r="BC646" s="49"/>
      <c r="BD646" s="49"/>
      <c r="BE646" s="49"/>
      <c r="BF646" s="40"/>
      <c r="BG646" s="49"/>
      <c r="BH646" s="49"/>
      <c r="BI646" s="53"/>
      <c r="BJ646" s="54"/>
      <c r="BK646" s="54"/>
      <c r="BL646" s="54"/>
      <c r="BM646" s="44"/>
      <c r="BN646" s="41"/>
      <c r="BO646" s="55"/>
      <c r="BP646" s="56" t="s">
        <v>101</v>
      </c>
      <c r="BQ646" s="57"/>
      <c r="BR646" s="56"/>
    </row>
    <row r="647" spans="2:70" ht="51" customHeight="1" x14ac:dyDescent="0.2">
      <c r="B647" s="40"/>
      <c r="C647" s="97"/>
      <c r="D647" s="41"/>
      <c r="E647" s="42"/>
      <c r="F647" s="40"/>
      <c r="G647" s="40"/>
      <c r="H647" s="40"/>
      <c r="I647" s="40"/>
      <c r="J647" s="40"/>
      <c r="K647" s="40"/>
      <c r="L647" s="40"/>
      <c r="M647" s="40"/>
      <c r="N647" s="43"/>
      <c r="O647" s="40"/>
      <c r="P647" s="40"/>
      <c r="Q647" s="40"/>
      <c r="R647" s="40"/>
      <c r="S647" s="40"/>
      <c r="T647" s="40"/>
      <c r="U647" s="40"/>
      <c r="V647" s="40"/>
      <c r="W647" s="40"/>
      <c r="X647" s="40"/>
      <c r="Y647" s="44"/>
      <c r="Z647" s="44"/>
      <c r="AA647" s="41"/>
      <c r="AB647" s="40"/>
      <c r="AC647" s="45">
        <f t="shared" si="51"/>
        <v>0</v>
      </c>
      <c r="AD647" s="46">
        <v>0</v>
      </c>
      <c r="AE647" s="47">
        <f t="shared" si="52"/>
        <v>0</v>
      </c>
      <c r="AF647" s="48" t="s">
        <v>89</v>
      </c>
      <c r="AG647" s="49"/>
      <c r="AH647" s="44"/>
      <c r="AI647" s="49"/>
      <c r="AJ647" s="44"/>
      <c r="AK647" s="49"/>
      <c r="AL647" s="49" t="str">
        <f>IFERROR((VLOOKUP($AK647,[2]T_Datos!$B$3:$D$35,2,FALSE)),"Por favor diligenciar")</f>
        <v>Por favor diligenciar</v>
      </c>
      <c r="AM647" s="49" t="str">
        <f>IFERROR((VLOOKUP($AK647,[2]T_Datos!$B$3:$D$35,3,FALSE)),"Por favor diligenciar")</f>
        <v>Por favor diligenciar</v>
      </c>
      <c r="AN647" s="49"/>
      <c r="AO647" s="49"/>
      <c r="AP647" s="44"/>
      <c r="AQ647" s="49"/>
      <c r="AR647" s="44"/>
      <c r="AS647" s="49"/>
      <c r="AT647" s="50"/>
      <c r="AU647" s="49"/>
      <c r="AV647" s="44"/>
      <c r="AW647" s="49"/>
      <c r="AX647" s="45">
        <f t="shared" si="53"/>
        <v>0</v>
      </c>
      <c r="AY647" s="45">
        <f t="shared" si="54"/>
        <v>0</v>
      </c>
      <c r="AZ647" s="51">
        <f t="shared" si="55"/>
        <v>0</v>
      </c>
      <c r="BA647" s="40"/>
      <c r="BB647" s="49"/>
      <c r="BC647" s="49"/>
      <c r="BD647" s="49"/>
      <c r="BE647" s="49"/>
      <c r="BF647" s="40"/>
      <c r="BG647" s="49"/>
      <c r="BH647" s="49"/>
      <c r="BI647" s="53"/>
      <c r="BJ647" s="54"/>
      <c r="BK647" s="54"/>
      <c r="BL647" s="54"/>
      <c r="BM647" s="44"/>
      <c r="BN647" s="41"/>
      <c r="BO647" s="55"/>
      <c r="BP647" s="56" t="s">
        <v>101</v>
      </c>
      <c r="BQ647" s="57"/>
      <c r="BR647" s="56"/>
    </row>
    <row r="648" spans="2:70" ht="51" customHeight="1" x14ac:dyDescent="0.2">
      <c r="B648" s="40"/>
      <c r="C648" s="97"/>
      <c r="D648" s="41"/>
      <c r="E648" s="42"/>
      <c r="F648" s="40"/>
      <c r="G648" s="40"/>
      <c r="H648" s="40"/>
      <c r="I648" s="40"/>
      <c r="J648" s="40"/>
      <c r="K648" s="40"/>
      <c r="L648" s="40"/>
      <c r="M648" s="40"/>
      <c r="N648" s="43"/>
      <c r="O648" s="40"/>
      <c r="P648" s="40"/>
      <c r="Q648" s="40"/>
      <c r="R648" s="40"/>
      <c r="S648" s="40"/>
      <c r="T648" s="40"/>
      <c r="U648" s="40"/>
      <c r="V648" s="40"/>
      <c r="W648" s="40"/>
      <c r="X648" s="40"/>
      <c r="Y648" s="44"/>
      <c r="Z648" s="44"/>
      <c r="AA648" s="41"/>
      <c r="AB648" s="40"/>
      <c r="AC648" s="45">
        <f t="shared" si="51"/>
        <v>0</v>
      </c>
      <c r="AD648" s="46">
        <v>0</v>
      </c>
      <c r="AE648" s="47">
        <f t="shared" si="52"/>
        <v>0</v>
      </c>
      <c r="AF648" s="48" t="s">
        <v>89</v>
      </c>
      <c r="AG648" s="49"/>
      <c r="AH648" s="44"/>
      <c r="AI648" s="49"/>
      <c r="AJ648" s="44"/>
      <c r="AK648" s="49"/>
      <c r="AL648" s="49" t="str">
        <f>IFERROR((VLOOKUP($AK648,[2]T_Datos!$B$3:$D$35,2,FALSE)),"Por favor diligenciar")</f>
        <v>Por favor diligenciar</v>
      </c>
      <c r="AM648" s="49" t="str">
        <f>IFERROR((VLOOKUP($AK648,[2]T_Datos!$B$3:$D$35,3,FALSE)),"Por favor diligenciar")</f>
        <v>Por favor diligenciar</v>
      </c>
      <c r="AN648" s="49"/>
      <c r="AO648" s="49"/>
      <c r="AP648" s="44"/>
      <c r="AQ648" s="49"/>
      <c r="AR648" s="44"/>
      <c r="AS648" s="49"/>
      <c r="AT648" s="50"/>
      <c r="AU648" s="49"/>
      <c r="AV648" s="44"/>
      <c r="AW648" s="49"/>
      <c r="AX648" s="45">
        <f t="shared" si="53"/>
        <v>0</v>
      </c>
      <c r="AY648" s="45">
        <f t="shared" si="54"/>
        <v>0</v>
      </c>
      <c r="AZ648" s="51">
        <f t="shared" si="55"/>
        <v>0</v>
      </c>
      <c r="BA648" s="40"/>
      <c r="BB648" s="49"/>
      <c r="BC648" s="49"/>
      <c r="BD648" s="49"/>
      <c r="BE648" s="49"/>
      <c r="BF648" s="40"/>
      <c r="BG648" s="49"/>
      <c r="BH648" s="49"/>
      <c r="BI648" s="53"/>
      <c r="BJ648" s="54"/>
      <c r="BK648" s="54"/>
      <c r="BL648" s="54"/>
      <c r="BM648" s="44"/>
      <c r="BN648" s="41"/>
      <c r="BO648" s="55"/>
      <c r="BP648" s="56" t="s">
        <v>101</v>
      </c>
      <c r="BQ648" s="57"/>
      <c r="BR648" s="56"/>
    </row>
    <row r="649" spans="2:70" ht="51" customHeight="1" x14ac:dyDescent="0.2">
      <c r="B649" s="40"/>
      <c r="C649" s="97"/>
      <c r="D649" s="41"/>
      <c r="E649" s="42"/>
      <c r="F649" s="40"/>
      <c r="G649" s="40"/>
      <c r="H649" s="40"/>
      <c r="I649" s="40"/>
      <c r="J649" s="40"/>
      <c r="K649" s="40"/>
      <c r="L649" s="40"/>
      <c r="M649" s="40"/>
      <c r="N649" s="43"/>
      <c r="O649" s="40"/>
      <c r="P649" s="40"/>
      <c r="Q649" s="40"/>
      <c r="R649" s="40"/>
      <c r="S649" s="40"/>
      <c r="T649" s="40"/>
      <c r="U649" s="40"/>
      <c r="V649" s="40"/>
      <c r="W649" s="40"/>
      <c r="X649" s="40"/>
      <c r="Y649" s="44"/>
      <c r="Z649" s="44"/>
      <c r="AA649" s="41"/>
      <c r="AB649" s="40"/>
      <c r="AC649" s="45">
        <f t="shared" si="51"/>
        <v>0</v>
      </c>
      <c r="AD649" s="46">
        <v>0</v>
      </c>
      <c r="AE649" s="47">
        <f t="shared" si="52"/>
        <v>0</v>
      </c>
      <c r="AF649" s="48" t="s">
        <v>89</v>
      </c>
      <c r="AG649" s="49"/>
      <c r="AH649" s="44"/>
      <c r="AI649" s="49"/>
      <c r="AJ649" s="44"/>
      <c r="AK649" s="49"/>
      <c r="AL649" s="49" t="str">
        <f>IFERROR((VLOOKUP($AK649,[2]T_Datos!$B$3:$D$35,2,FALSE)),"Por favor diligenciar")</f>
        <v>Por favor diligenciar</v>
      </c>
      <c r="AM649" s="49" t="str">
        <f>IFERROR((VLOOKUP($AK649,[2]T_Datos!$B$3:$D$35,3,FALSE)),"Por favor diligenciar")</f>
        <v>Por favor diligenciar</v>
      </c>
      <c r="AN649" s="49"/>
      <c r="AO649" s="49"/>
      <c r="AP649" s="44"/>
      <c r="AQ649" s="49"/>
      <c r="AR649" s="44"/>
      <c r="AS649" s="49"/>
      <c r="AT649" s="50"/>
      <c r="AU649" s="49"/>
      <c r="AV649" s="44"/>
      <c r="AW649" s="49"/>
      <c r="AX649" s="45">
        <f t="shared" si="53"/>
        <v>0</v>
      </c>
      <c r="AY649" s="45">
        <f t="shared" si="54"/>
        <v>0</v>
      </c>
      <c r="AZ649" s="51">
        <f t="shared" si="55"/>
        <v>0</v>
      </c>
      <c r="BA649" s="40"/>
      <c r="BB649" s="49"/>
      <c r="BC649" s="49"/>
      <c r="BD649" s="49"/>
      <c r="BE649" s="49"/>
      <c r="BF649" s="40"/>
      <c r="BG649" s="49"/>
      <c r="BH649" s="49"/>
      <c r="BI649" s="53"/>
      <c r="BJ649" s="54"/>
      <c r="BK649" s="54"/>
      <c r="BL649" s="54"/>
      <c r="BM649" s="44"/>
      <c r="BN649" s="41"/>
      <c r="BO649" s="55"/>
      <c r="BP649" s="56" t="s">
        <v>101</v>
      </c>
      <c r="BQ649" s="57"/>
      <c r="BR649" s="56"/>
    </row>
    <row r="650" spans="2:70" ht="51" customHeight="1" x14ac:dyDescent="0.2">
      <c r="B650" s="40"/>
      <c r="C650" s="97"/>
      <c r="D650" s="41"/>
      <c r="E650" s="42"/>
      <c r="F650" s="40"/>
      <c r="G650" s="40"/>
      <c r="H650" s="40"/>
      <c r="I650" s="40"/>
      <c r="J650" s="40"/>
      <c r="K650" s="40"/>
      <c r="L650" s="40"/>
      <c r="M650" s="40"/>
      <c r="N650" s="43"/>
      <c r="O650" s="40"/>
      <c r="P650" s="40"/>
      <c r="Q650" s="40"/>
      <c r="R650" s="40"/>
      <c r="S650" s="40"/>
      <c r="T650" s="40"/>
      <c r="U650" s="40"/>
      <c r="V650" s="40"/>
      <c r="W650" s="40"/>
      <c r="X650" s="40"/>
      <c r="Y650" s="44"/>
      <c r="Z650" s="44"/>
      <c r="AA650" s="41"/>
      <c r="AB650" s="40"/>
      <c r="AC650" s="45">
        <f t="shared" si="51"/>
        <v>0</v>
      </c>
      <c r="AD650" s="46">
        <v>0</v>
      </c>
      <c r="AE650" s="47">
        <f t="shared" si="52"/>
        <v>0</v>
      </c>
      <c r="AF650" s="48" t="s">
        <v>89</v>
      </c>
      <c r="AG650" s="49"/>
      <c r="AH650" s="44"/>
      <c r="AI650" s="49"/>
      <c r="AJ650" s="44"/>
      <c r="AK650" s="49"/>
      <c r="AL650" s="49" t="str">
        <f>IFERROR((VLOOKUP($AK650,[2]T_Datos!$B$3:$D$35,2,FALSE)),"Por favor diligenciar")</f>
        <v>Por favor diligenciar</v>
      </c>
      <c r="AM650" s="49" t="str">
        <f>IFERROR((VLOOKUP($AK650,[2]T_Datos!$B$3:$D$35,3,FALSE)),"Por favor diligenciar")</f>
        <v>Por favor diligenciar</v>
      </c>
      <c r="AN650" s="49"/>
      <c r="AO650" s="49"/>
      <c r="AP650" s="44"/>
      <c r="AQ650" s="49"/>
      <c r="AR650" s="44"/>
      <c r="AS650" s="49"/>
      <c r="AT650" s="50"/>
      <c r="AU650" s="49"/>
      <c r="AV650" s="44"/>
      <c r="AW650" s="49"/>
      <c r="AX650" s="45">
        <f t="shared" si="53"/>
        <v>0</v>
      </c>
      <c r="AY650" s="45">
        <f t="shared" si="54"/>
        <v>0</v>
      </c>
      <c r="AZ650" s="51">
        <f t="shared" si="55"/>
        <v>0</v>
      </c>
      <c r="BA650" s="40"/>
      <c r="BB650" s="49"/>
      <c r="BC650" s="49"/>
      <c r="BD650" s="49"/>
      <c r="BE650" s="49"/>
      <c r="BF650" s="40"/>
      <c r="BG650" s="49"/>
      <c r="BH650" s="49"/>
      <c r="BI650" s="53"/>
      <c r="BJ650" s="54"/>
      <c r="BK650" s="54"/>
      <c r="BL650" s="54"/>
      <c r="BM650" s="44"/>
      <c r="BN650" s="41"/>
      <c r="BO650" s="55"/>
      <c r="BP650" s="56" t="s">
        <v>101</v>
      </c>
      <c r="BQ650" s="57"/>
      <c r="BR650" s="56"/>
    </row>
    <row r="651" spans="2:70" ht="51" customHeight="1" x14ac:dyDescent="0.2">
      <c r="B651" s="40"/>
      <c r="C651" s="97"/>
      <c r="D651" s="41"/>
      <c r="E651" s="42"/>
      <c r="F651" s="40"/>
      <c r="G651" s="40"/>
      <c r="H651" s="40"/>
      <c r="I651" s="40"/>
      <c r="J651" s="40"/>
      <c r="K651" s="40"/>
      <c r="L651" s="40"/>
      <c r="M651" s="40"/>
      <c r="N651" s="43"/>
      <c r="O651" s="40"/>
      <c r="P651" s="40"/>
      <c r="Q651" s="40"/>
      <c r="R651" s="40"/>
      <c r="S651" s="40"/>
      <c r="T651" s="40"/>
      <c r="U651" s="40"/>
      <c r="V651" s="40"/>
      <c r="W651" s="40"/>
      <c r="X651" s="40"/>
      <c r="Y651" s="44"/>
      <c r="Z651" s="44"/>
      <c r="AA651" s="41"/>
      <c r="AB651" s="40"/>
      <c r="AC651" s="45">
        <f t="shared" si="51"/>
        <v>0</v>
      </c>
      <c r="AD651" s="46">
        <v>0</v>
      </c>
      <c r="AE651" s="47">
        <f t="shared" si="52"/>
        <v>0</v>
      </c>
      <c r="AF651" s="48" t="s">
        <v>89</v>
      </c>
      <c r="AG651" s="49"/>
      <c r="AH651" s="44"/>
      <c r="AI651" s="49"/>
      <c r="AJ651" s="44"/>
      <c r="AK651" s="49"/>
      <c r="AL651" s="49" t="str">
        <f>IFERROR((VLOOKUP($AK651,[2]T_Datos!$B$3:$D$35,2,FALSE)),"Por favor diligenciar")</f>
        <v>Por favor diligenciar</v>
      </c>
      <c r="AM651" s="49" t="str">
        <f>IFERROR((VLOOKUP($AK651,[2]T_Datos!$B$3:$D$35,3,FALSE)),"Por favor diligenciar")</f>
        <v>Por favor diligenciar</v>
      </c>
      <c r="AN651" s="49"/>
      <c r="AO651" s="49"/>
      <c r="AP651" s="44"/>
      <c r="AQ651" s="49"/>
      <c r="AR651" s="44"/>
      <c r="AS651" s="49"/>
      <c r="AT651" s="50"/>
      <c r="AU651" s="49"/>
      <c r="AV651" s="44"/>
      <c r="AW651" s="49"/>
      <c r="AX651" s="45">
        <f t="shared" si="53"/>
        <v>0</v>
      </c>
      <c r="AY651" s="45">
        <f t="shared" si="54"/>
        <v>0</v>
      </c>
      <c r="AZ651" s="51">
        <f t="shared" si="55"/>
        <v>0</v>
      </c>
      <c r="BA651" s="40"/>
      <c r="BB651" s="49"/>
      <c r="BC651" s="49"/>
      <c r="BD651" s="49"/>
      <c r="BE651" s="49"/>
      <c r="BF651" s="40"/>
      <c r="BG651" s="49"/>
      <c r="BH651" s="49"/>
      <c r="BI651" s="53"/>
      <c r="BJ651" s="54"/>
      <c r="BK651" s="54"/>
      <c r="BL651" s="54"/>
      <c r="BM651" s="44"/>
      <c r="BN651" s="41"/>
      <c r="BO651" s="55"/>
      <c r="BP651" s="56" t="s">
        <v>101</v>
      </c>
      <c r="BQ651" s="57"/>
      <c r="BR651" s="56"/>
    </row>
    <row r="652" spans="2:70" ht="51" customHeight="1" x14ac:dyDescent="0.2">
      <c r="B652" s="40"/>
      <c r="C652" s="97"/>
      <c r="D652" s="41"/>
      <c r="E652" s="42"/>
      <c r="F652" s="40"/>
      <c r="G652" s="40"/>
      <c r="H652" s="40"/>
      <c r="I652" s="40"/>
      <c r="J652" s="40"/>
      <c r="K652" s="40"/>
      <c r="L652" s="40"/>
      <c r="M652" s="40"/>
      <c r="N652" s="43"/>
      <c r="O652" s="40"/>
      <c r="P652" s="40"/>
      <c r="Q652" s="40"/>
      <c r="R652" s="40"/>
      <c r="S652" s="40"/>
      <c r="T652" s="40"/>
      <c r="U652" s="40"/>
      <c r="V652" s="40"/>
      <c r="W652" s="40"/>
      <c r="X652" s="40"/>
      <c r="Y652" s="44"/>
      <c r="Z652" s="44"/>
      <c r="AA652" s="41"/>
      <c r="AB652" s="40"/>
      <c r="AC652" s="45">
        <f t="shared" si="51"/>
        <v>0</v>
      </c>
      <c r="AD652" s="46">
        <v>0</v>
      </c>
      <c r="AE652" s="47">
        <f t="shared" si="52"/>
        <v>0</v>
      </c>
      <c r="AF652" s="48" t="s">
        <v>89</v>
      </c>
      <c r="AG652" s="49"/>
      <c r="AH652" s="44"/>
      <c r="AI652" s="49"/>
      <c r="AJ652" s="44"/>
      <c r="AK652" s="49"/>
      <c r="AL652" s="49" t="str">
        <f>IFERROR((VLOOKUP($AK652,[2]T_Datos!$B$3:$D$35,2,FALSE)),"Por favor diligenciar")</f>
        <v>Por favor diligenciar</v>
      </c>
      <c r="AM652" s="49" t="str">
        <f>IFERROR((VLOOKUP($AK652,[2]T_Datos!$B$3:$D$35,3,FALSE)),"Por favor diligenciar")</f>
        <v>Por favor diligenciar</v>
      </c>
      <c r="AN652" s="49"/>
      <c r="AO652" s="49"/>
      <c r="AP652" s="44"/>
      <c r="AQ652" s="49"/>
      <c r="AR652" s="44"/>
      <c r="AS652" s="49"/>
      <c r="AT652" s="50"/>
      <c r="AU652" s="49"/>
      <c r="AV652" s="44"/>
      <c r="AW652" s="49"/>
      <c r="AX652" s="45">
        <f t="shared" si="53"/>
        <v>0</v>
      </c>
      <c r="AY652" s="45">
        <f t="shared" si="54"/>
        <v>0</v>
      </c>
      <c r="AZ652" s="51">
        <f t="shared" si="55"/>
        <v>0</v>
      </c>
      <c r="BA652" s="40"/>
      <c r="BB652" s="49"/>
      <c r="BC652" s="49"/>
      <c r="BD652" s="49"/>
      <c r="BE652" s="49"/>
      <c r="BF652" s="40"/>
      <c r="BG652" s="49"/>
      <c r="BH652" s="49"/>
      <c r="BI652" s="53"/>
      <c r="BJ652" s="54"/>
      <c r="BK652" s="54"/>
      <c r="BL652" s="54"/>
      <c r="BM652" s="44"/>
      <c r="BN652" s="41"/>
      <c r="BO652" s="55"/>
      <c r="BP652" s="56" t="s">
        <v>101</v>
      </c>
      <c r="BQ652" s="57"/>
      <c r="BR652" s="56"/>
    </row>
    <row r="653" spans="2:70" ht="51" customHeight="1" x14ac:dyDescent="0.2">
      <c r="B653" s="40"/>
      <c r="C653" s="97"/>
      <c r="D653" s="41"/>
      <c r="E653" s="42"/>
      <c r="F653" s="40"/>
      <c r="G653" s="40"/>
      <c r="H653" s="40"/>
      <c r="I653" s="40"/>
      <c r="J653" s="40"/>
      <c r="K653" s="40"/>
      <c r="L653" s="40"/>
      <c r="M653" s="40"/>
      <c r="N653" s="43"/>
      <c r="O653" s="40"/>
      <c r="P653" s="40"/>
      <c r="Q653" s="40"/>
      <c r="R653" s="40"/>
      <c r="S653" s="40"/>
      <c r="T653" s="40"/>
      <c r="U653" s="40"/>
      <c r="V653" s="40"/>
      <c r="W653" s="40"/>
      <c r="X653" s="40"/>
      <c r="Y653" s="44"/>
      <c r="Z653" s="44"/>
      <c r="AA653" s="41"/>
      <c r="AB653" s="40"/>
      <c r="AC653" s="45">
        <f t="shared" si="51"/>
        <v>0</v>
      </c>
      <c r="AD653" s="46">
        <v>0</v>
      </c>
      <c r="AE653" s="47">
        <f t="shared" si="52"/>
        <v>0</v>
      </c>
      <c r="AF653" s="48" t="s">
        <v>89</v>
      </c>
      <c r="AG653" s="49"/>
      <c r="AH653" s="44"/>
      <c r="AI653" s="49"/>
      <c r="AJ653" s="44"/>
      <c r="AK653" s="49"/>
      <c r="AL653" s="49" t="str">
        <f>IFERROR((VLOOKUP($AK653,[2]T_Datos!$B$3:$D$35,2,FALSE)),"Por favor diligenciar")</f>
        <v>Por favor diligenciar</v>
      </c>
      <c r="AM653" s="49" t="str">
        <f>IFERROR((VLOOKUP($AK653,[2]T_Datos!$B$3:$D$35,3,FALSE)),"Por favor diligenciar")</f>
        <v>Por favor diligenciar</v>
      </c>
      <c r="AN653" s="49"/>
      <c r="AO653" s="49"/>
      <c r="AP653" s="44"/>
      <c r="AQ653" s="49"/>
      <c r="AR653" s="44"/>
      <c r="AS653" s="49"/>
      <c r="AT653" s="50"/>
      <c r="AU653" s="49"/>
      <c r="AV653" s="44"/>
      <c r="AW653" s="49"/>
      <c r="AX653" s="45">
        <f t="shared" si="53"/>
        <v>0</v>
      </c>
      <c r="AY653" s="45">
        <f t="shared" si="54"/>
        <v>0</v>
      </c>
      <c r="AZ653" s="51">
        <f t="shared" si="55"/>
        <v>0</v>
      </c>
      <c r="BA653" s="40"/>
      <c r="BB653" s="49"/>
      <c r="BC653" s="49"/>
      <c r="BD653" s="49"/>
      <c r="BE653" s="49"/>
      <c r="BF653" s="40"/>
      <c r="BG653" s="49"/>
      <c r="BH653" s="49"/>
      <c r="BI653" s="53"/>
      <c r="BJ653" s="54"/>
      <c r="BK653" s="54"/>
      <c r="BL653" s="54"/>
      <c r="BM653" s="44"/>
      <c r="BN653" s="41"/>
      <c r="BO653" s="55"/>
      <c r="BP653" s="56" t="s">
        <v>101</v>
      </c>
      <c r="BQ653" s="57"/>
      <c r="BR653" s="56"/>
    </row>
    <row r="654" spans="2:70" ht="51" customHeight="1" x14ac:dyDescent="0.2">
      <c r="B654" s="40"/>
      <c r="C654" s="97"/>
      <c r="D654" s="41"/>
      <c r="E654" s="42"/>
      <c r="F654" s="40"/>
      <c r="G654" s="40"/>
      <c r="H654" s="40"/>
      <c r="I654" s="40"/>
      <c r="J654" s="40"/>
      <c r="K654" s="40"/>
      <c r="L654" s="40"/>
      <c r="M654" s="40"/>
      <c r="N654" s="43"/>
      <c r="O654" s="40"/>
      <c r="P654" s="40"/>
      <c r="Q654" s="40"/>
      <c r="R654" s="40"/>
      <c r="S654" s="40"/>
      <c r="T654" s="40"/>
      <c r="U654" s="40"/>
      <c r="V654" s="40"/>
      <c r="W654" s="40"/>
      <c r="X654" s="40"/>
      <c r="Y654" s="44"/>
      <c r="Z654" s="44"/>
      <c r="AA654" s="41"/>
      <c r="AB654" s="40"/>
      <c r="AC654" s="45">
        <f t="shared" si="51"/>
        <v>0</v>
      </c>
      <c r="AD654" s="46">
        <v>0</v>
      </c>
      <c r="AE654" s="47">
        <f t="shared" si="52"/>
        <v>0</v>
      </c>
      <c r="AF654" s="48" t="s">
        <v>89</v>
      </c>
      <c r="AG654" s="49"/>
      <c r="AH654" s="44"/>
      <c r="AI654" s="49"/>
      <c r="AJ654" s="44"/>
      <c r="AK654" s="49"/>
      <c r="AL654" s="49" t="str">
        <f>IFERROR((VLOOKUP($AK654,[2]T_Datos!$B$3:$D$35,2,FALSE)),"Por favor diligenciar")</f>
        <v>Por favor diligenciar</v>
      </c>
      <c r="AM654" s="49" t="str">
        <f>IFERROR((VLOOKUP($AK654,[2]T_Datos!$B$3:$D$35,3,FALSE)),"Por favor diligenciar")</f>
        <v>Por favor diligenciar</v>
      </c>
      <c r="AN654" s="49"/>
      <c r="AO654" s="49"/>
      <c r="AP654" s="44"/>
      <c r="AQ654" s="49"/>
      <c r="AR654" s="44"/>
      <c r="AS654" s="49"/>
      <c r="AT654" s="50"/>
      <c r="AU654" s="49"/>
      <c r="AV654" s="44"/>
      <c r="AW654" s="49"/>
      <c r="AX654" s="45">
        <f t="shared" si="53"/>
        <v>0</v>
      </c>
      <c r="AY654" s="45">
        <f t="shared" si="54"/>
        <v>0</v>
      </c>
      <c r="AZ654" s="51">
        <f t="shared" si="55"/>
        <v>0</v>
      </c>
      <c r="BA654" s="40"/>
      <c r="BB654" s="49"/>
      <c r="BC654" s="49"/>
      <c r="BD654" s="49"/>
      <c r="BE654" s="49"/>
      <c r="BF654" s="40"/>
      <c r="BG654" s="49"/>
      <c r="BH654" s="49"/>
      <c r="BI654" s="53"/>
      <c r="BJ654" s="54"/>
      <c r="BK654" s="54"/>
      <c r="BL654" s="54"/>
      <c r="BM654" s="44"/>
      <c r="BN654" s="41"/>
      <c r="BO654" s="55"/>
      <c r="BP654" s="56" t="s">
        <v>101</v>
      </c>
      <c r="BQ654" s="57"/>
      <c r="BR654" s="56"/>
    </row>
    <row r="655" spans="2:70" ht="51" customHeight="1" x14ac:dyDescent="0.2">
      <c r="B655" s="40"/>
      <c r="C655" s="97"/>
      <c r="D655" s="41"/>
      <c r="E655" s="42"/>
      <c r="F655" s="40"/>
      <c r="G655" s="40"/>
      <c r="H655" s="40"/>
      <c r="I655" s="40"/>
      <c r="J655" s="40"/>
      <c r="K655" s="40"/>
      <c r="L655" s="40"/>
      <c r="M655" s="40"/>
      <c r="N655" s="43"/>
      <c r="O655" s="40"/>
      <c r="P655" s="40"/>
      <c r="Q655" s="40"/>
      <c r="R655" s="40"/>
      <c r="S655" s="40"/>
      <c r="T655" s="40"/>
      <c r="U655" s="40"/>
      <c r="V655" s="40"/>
      <c r="W655" s="40"/>
      <c r="X655" s="40"/>
      <c r="Y655" s="44"/>
      <c r="Z655" s="44"/>
      <c r="AA655" s="41"/>
      <c r="AB655" s="40"/>
      <c r="AC655" s="45">
        <f t="shared" si="51"/>
        <v>0</v>
      </c>
      <c r="AD655" s="46">
        <v>0</v>
      </c>
      <c r="AE655" s="47">
        <f t="shared" si="52"/>
        <v>0</v>
      </c>
      <c r="AF655" s="48" t="s">
        <v>89</v>
      </c>
      <c r="AG655" s="49"/>
      <c r="AH655" s="44"/>
      <c r="AI655" s="49"/>
      <c r="AJ655" s="44"/>
      <c r="AK655" s="49"/>
      <c r="AL655" s="49" t="str">
        <f>IFERROR((VLOOKUP($AK655,[2]T_Datos!$B$3:$D$35,2,FALSE)),"Por favor diligenciar")</f>
        <v>Por favor diligenciar</v>
      </c>
      <c r="AM655" s="49" t="str">
        <f>IFERROR((VLOOKUP($AK655,[2]T_Datos!$B$3:$D$35,3,FALSE)),"Por favor diligenciar")</f>
        <v>Por favor diligenciar</v>
      </c>
      <c r="AN655" s="49"/>
      <c r="AO655" s="49"/>
      <c r="AP655" s="44"/>
      <c r="AQ655" s="49"/>
      <c r="AR655" s="44"/>
      <c r="AS655" s="49"/>
      <c r="AT655" s="50"/>
      <c r="AU655" s="49"/>
      <c r="AV655" s="44"/>
      <c r="AW655" s="49"/>
      <c r="AX655" s="45">
        <f t="shared" si="53"/>
        <v>0</v>
      </c>
      <c r="AY655" s="45">
        <f t="shared" si="54"/>
        <v>0</v>
      </c>
      <c r="AZ655" s="51">
        <f t="shared" si="55"/>
        <v>0</v>
      </c>
      <c r="BA655" s="40"/>
      <c r="BB655" s="49"/>
      <c r="BC655" s="49"/>
      <c r="BD655" s="49"/>
      <c r="BE655" s="49"/>
      <c r="BF655" s="40"/>
      <c r="BG655" s="49"/>
      <c r="BH655" s="49"/>
      <c r="BI655" s="53"/>
      <c r="BJ655" s="54"/>
      <c r="BK655" s="54"/>
      <c r="BL655" s="54"/>
      <c r="BM655" s="44"/>
      <c r="BN655" s="41"/>
      <c r="BO655" s="55"/>
      <c r="BP655" s="56" t="s">
        <v>101</v>
      </c>
      <c r="BQ655" s="57"/>
      <c r="BR655" s="56"/>
    </row>
    <row r="656" spans="2:70" ht="51" customHeight="1" x14ac:dyDescent="0.2">
      <c r="B656" s="40"/>
      <c r="C656" s="97"/>
      <c r="D656" s="41"/>
      <c r="E656" s="42"/>
      <c r="F656" s="40"/>
      <c r="G656" s="40"/>
      <c r="H656" s="40"/>
      <c r="I656" s="40"/>
      <c r="J656" s="40"/>
      <c r="K656" s="40"/>
      <c r="L656" s="40"/>
      <c r="M656" s="40"/>
      <c r="N656" s="43"/>
      <c r="O656" s="40"/>
      <c r="P656" s="40"/>
      <c r="Q656" s="40"/>
      <c r="R656" s="40"/>
      <c r="S656" s="40"/>
      <c r="T656" s="40"/>
      <c r="U656" s="40"/>
      <c r="V656" s="40"/>
      <c r="W656" s="40"/>
      <c r="X656" s="40"/>
      <c r="Y656" s="44"/>
      <c r="Z656" s="44"/>
      <c r="AA656" s="41"/>
      <c r="AB656" s="40"/>
      <c r="AC656" s="45">
        <f t="shared" si="51"/>
        <v>0</v>
      </c>
      <c r="AD656" s="46">
        <v>0</v>
      </c>
      <c r="AE656" s="47">
        <f t="shared" si="52"/>
        <v>0</v>
      </c>
      <c r="AF656" s="48" t="s">
        <v>89</v>
      </c>
      <c r="AG656" s="49"/>
      <c r="AH656" s="44"/>
      <c r="AI656" s="49"/>
      <c r="AJ656" s="44"/>
      <c r="AK656" s="49"/>
      <c r="AL656" s="49" t="str">
        <f>IFERROR((VLOOKUP($AK656,[2]T_Datos!$B$3:$D$35,2,FALSE)),"Por favor diligenciar")</f>
        <v>Por favor diligenciar</v>
      </c>
      <c r="AM656" s="49" t="str">
        <f>IFERROR((VLOOKUP($AK656,[2]T_Datos!$B$3:$D$35,3,FALSE)),"Por favor diligenciar")</f>
        <v>Por favor diligenciar</v>
      </c>
      <c r="AN656" s="49"/>
      <c r="AO656" s="49"/>
      <c r="AP656" s="44"/>
      <c r="AQ656" s="49"/>
      <c r="AR656" s="44"/>
      <c r="AS656" s="49"/>
      <c r="AT656" s="50"/>
      <c r="AU656" s="49"/>
      <c r="AV656" s="44"/>
      <c r="AW656" s="49"/>
      <c r="AX656" s="45">
        <f t="shared" si="53"/>
        <v>0</v>
      </c>
      <c r="AY656" s="45">
        <f t="shared" si="54"/>
        <v>0</v>
      </c>
      <c r="AZ656" s="51">
        <f t="shared" si="55"/>
        <v>0</v>
      </c>
      <c r="BA656" s="40"/>
      <c r="BB656" s="49"/>
      <c r="BC656" s="49"/>
      <c r="BD656" s="49"/>
      <c r="BE656" s="49"/>
      <c r="BF656" s="40"/>
      <c r="BG656" s="49"/>
      <c r="BH656" s="49"/>
      <c r="BI656" s="53"/>
      <c r="BJ656" s="54"/>
      <c r="BK656" s="54"/>
      <c r="BL656" s="54"/>
      <c r="BM656" s="44"/>
      <c r="BN656" s="41"/>
      <c r="BO656" s="55"/>
      <c r="BP656" s="56" t="s">
        <v>101</v>
      </c>
      <c r="BQ656" s="57"/>
      <c r="BR656" s="56"/>
    </row>
    <row r="657" spans="2:70" ht="51" customHeight="1" x14ac:dyDescent="0.2">
      <c r="B657" s="40"/>
      <c r="C657" s="97"/>
      <c r="D657" s="41"/>
      <c r="E657" s="42"/>
      <c r="F657" s="40"/>
      <c r="G657" s="40"/>
      <c r="H657" s="40"/>
      <c r="I657" s="40"/>
      <c r="J657" s="40"/>
      <c r="K657" s="40"/>
      <c r="L657" s="40"/>
      <c r="M657" s="40"/>
      <c r="N657" s="43"/>
      <c r="O657" s="40"/>
      <c r="P657" s="40"/>
      <c r="Q657" s="40"/>
      <c r="R657" s="40"/>
      <c r="S657" s="40"/>
      <c r="T657" s="40"/>
      <c r="U657" s="40"/>
      <c r="V657" s="40"/>
      <c r="W657" s="40"/>
      <c r="X657" s="40"/>
      <c r="Y657" s="44"/>
      <c r="Z657" s="44"/>
      <c r="AA657" s="41"/>
      <c r="AB657" s="40"/>
      <c r="AC657" s="45">
        <f t="shared" si="51"/>
        <v>0</v>
      </c>
      <c r="AD657" s="46">
        <v>0</v>
      </c>
      <c r="AE657" s="47">
        <f t="shared" si="52"/>
        <v>0</v>
      </c>
      <c r="AF657" s="48" t="s">
        <v>89</v>
      </c>
      <c r="AG657" s="49"/>
      <c r="AH657" s="44"/>
      <c r="AI657" s="49"/>
      <c r="AJ657" s="44"/>
      <c r="AK657" s="49"/>
      <c r="AL657" s="49" t="str">
        <f>IFERROR((VLOOKUP($AK657,[2]T_Datos!$B$3:$D$35,2,FALSE)),"Por favor diligenciar")</f>
        <v>Por favor diligenciar</v>
      </c>
      <c r="AM657" s="49" t="str">
        <f>IFERROR((VLOOKUP($AK657,[2]T_Datos!$B$3:$D$35,3,FALSE)),"Por favor diligenciar")</f>
        <v>Por favor diligenciar</v>
      </c>
      <c r="AN657" s="49"/>
      <c r="AO657" s="49"/>
      <c r="AP657" s="44"/>
      <c r="AQ657" s="49"/>
      <c r="AR657" s="44"/>
      <c r="AS657" s="49"/>
      <c r="AT657" s="50"/>
      <c r="AU657" s="49"/>
      <c r="AV657" s="44"/>
      <c r="AW657" s="49"/>
      <c r="AX657" s="45">
        <f t="shared" si="53"/>
        <v>0</v>
      </c>
      <c r="AY657" s="45">
        <f t="shared" si="54"/>
        <v>0</v>
      </c>
      <c r="AZ657" s="51">
        <f t="shared" si="55"/>
        <v>0</v>
      </c>
      <c r="BA657" s="40"/>
      <c r="BB657" s="49"/>
      <c r="BC657" s="49"/>
      <c r="BD657" s="49"/>
      <c r="BE657" s="49"/>
      <c r="BF657" s="40"/>
      <c r="BG657" s="49"/>
      <c r="BH657" s="49"/>
      <c r="BI657" s="53"/>
      <c r="BJ657" s="54"/>
      <c r="BK657" s="54"/>
      <c r="BL657" s="54"/>
      <c r="BM657" s="44"/>
      <c r="BN657" s="41"/>
      <c r="BO657" s="55"/>
      <c r="BP657" s="56" t="s">
        <v>101</v>
      </c>
      <c r="BQ657" s="57"/>
      <c r="BR657" s="56"/>
    </row>
    <row r="658" spans="2:70" ht="51" customHeight="1" x14ac:dyDescent="0.2">
      <c r="B658" s="40"/>
      <c r="C658" s="97"/>
      <c r="D658" s="41"/>
      <c r="E658" s="42"/>
      <c r="F658" s="40"/>
      <c r="G658" s="40"/>
      <c r="H658" s="40"/>
      <c r="I658" s="40"/>
      <c r="J658" s="40"/>
      <c r="K658" s="40"/>
      <c r="L658" s="40"/>
      <c r="M658" s="40"/>
      <c r="N658" s="43"/>
      <c r="O658" s="40"/>
      <c r="P658" s="40"/>
      <c r="Q658" s="40"/>
      <c r="R658" s="40"/>
      <c r="S658" s="40"/>
      <c r="T658" s="40"/>
      <c r="U658" s="40"/>
      <c r="V658" s="40"/>
      <c r="W658" s="40"/>
      <c r="X658" s="40"/>
      <c r="Y658" s="44"/>
      <c r="Z658" s="44"/>
      <c r="AA658" s="41"/>
      <c r="AB658" s="40"/>
      <c r="AC658" s="45">
        <f t="shared" si="51"/>
        <v>0</v>
      </c>
      <c r="AD658" s="46">
        <v>0</v>
      </c>
      <c r="AE658" s="47">
        <f t="shared" si="52"/>
        <v>0</v>
      </c>
      <c r="AF658" s="48" t="s">
        <v>89</v>
      </c>
      <c r="AG658" s="49"/>
      <c r="AH658" s="44"/>
      <c r="AI658" s="49"/>
      <c r="AJ658" s="44"/>
      <c r="AK658" s="49"/>
      <c r="AL658" s="49" t="str">
        <f>IFERROR((VLOOKUP($AK658,[2]T_Datos!$B$3:$D$35,2,FALSE)),"Por favor diligenciar")</f>
        <v>Por favor diligenciar</v>
      </c>
      <c r="AM658" s="49" t="str">
        <f>IFERROR((VLOOKUP($AK658,[2]T_Datos!$B$3:$D$35,3,FALSE)),"Por favor diligenciar")</f>
        <v>Por favor diligenciar</v>
      </c>
      <c r="AN658" s="49"/>
      <c r="AO658" s="49"/>
      <c r="AP658" s="44"/>
      <c r="AQ658" s="49"/>
      <c r="AR658" s="44"/>
      <c r="AS658" s="49"/>
      <c r="AT658" s="50"/>
      <c r="AU658" s="49"/>
      <c r="AV658" s="44"/>
      <c r="AW658" s="49"/>
      <c r="AX658" s="45">
        <f t="shared" si="53"/>
        <v>0</v>
      </c>
      <c r="AY658" s="45">
        <f t="shared" si="54"/>
        <v>0</v>
      </c>
      <c r="AZ658" s="51">
        <f t="shared" si="55"/>
        <v>0</v>
      </c>
      <c r="BA658" s="40"/>
      <c r="BB658" s="49"/>
      <c r="BC658" s="49"/>
      <c r="BD658" s="49"/>
      <c r="BE658" s="49"/>
      <c r="BF658" s="40"/>
      <c r="BG658" s="49"/>
      <c r="BH658" s="49"/>
      <c r="BI658" s="53"/>
      <c r="BJ658" s="54"/>
      <c r="BK658" s="54"/>
      <c r="BL658" s="54"/>
      <c r="BM658" s="44"/>
      <c r="BN658" s="41"/>
      <c r="BO658" s="55"/>
      <c r="BP658" s="56" t="s">
        <v>101</v>
      </c>
      <c r="BQ658" s="57"/>
      <c r="BR658" s="56"/>
    </row>
    <row r="659" spans="2:70" ht="51" customHeight="1" x14ac:dyDescent="0.2">
      <c r="B659" s="40"/>
      <c r="C659" s="97"/>
      <c r="D659" s="41"/>
      <c r="E659" s="42"/>
      <c r="F659" s="40"/>
      <c r="G659" s="40"/>
      <c r="H659" s="40"/>
      <c r="I659" s="40"/>
      <c r="J659" s="40"/>
      <c r="K659" s="40"/>
      <c r="L659" s="40"/>
      <c r="M659" s="40"/>
      <c r="N659" s="43"/>
      <c r="O659" s="40"/>
      <c r="P659" s="40"/>
      <c r="Q659" s="40"/>
      <c r="R659" s="40"/>
      <c r="S659" s="40"/>
      <c r="T659" s="40"/>
      <c r="U659" s="40"/>
      <c r="V659" s="40"/>
      <c r="W659" s="40"/>
      <c r="X659" s="40"/>
      <c r="Y659" s="44"/>
      <c r="Z659" s="44"/>
      <c r="AA659" s="41"/>
      <c r="AB659" s="40"/>
      <c r="AC659" s="45">
        <f t="shared" si="51"/>
        <v>0</v>
      </c>
      <c r="AD659" s="46">
        <v>0</v>
      </c>
      <c r="AE659" s="47">
        <f t="shared" si="52"/>
        <v>0</v>
      </c>
      <c r="AF659" s="48" t="s">
        <v>89</v>
      </c>
      <c r="AG659" s="49"/>
      <c r="AH659" s="44"/>
      <c r="AI659" s="49"/>
      <c r="AJ659" s="44"/>
      <c r="AK659" s="49"/>
      <c r="AL659" s="49" t="str">
        <f>IFERROR((VLOOKUP($AK659,[2]T_Datos!$B$3:$D$35,2,FALSE)),"Por favor diligenciar")</f>
        <v>Por favor diligenciar</v>
      </c>
      <c r="AM659" s="49" t="str">
        <f>IFERROR((VLOOKUP($AK659,[2]T_Datos!$B$3:$D$35,3,FALSE)),"Por favor diligenciar")</f>
        <v>Por favor diligenciar</v>
      </c>
      <c r="AN659" s="49"/>
      <c r="AO659" s="49"/>
      <c r="AP659" s="44"/>
      <c r="AQ659" s="49"/>
      <c r="AR659" s="44"/>
      <c r="AS659" s="49"/>
      <c r="AT659" s="50"/>
      <c r="AU659" s="49"/>
      <c r="AV659" s="44"/>
      <c r="AW659" s="49"/>
      <c r="AX659" s="45">
        <f t="shared" si="53"/>
        <v>0</v>
      </c>
      <c r="AY659" s="45">
        <f t="shared" si="54"/>
        <v>0</v>
      </c>
      <c r="AZ659" s="51">
        <f t="shared" si="55"/>
        <v>0</v>
      </c>
      <c r="BA659" s="40"/>
      <c r="BB659" s="49"/>
      <c r="BC659" s="49"/>
      <c r="BD659" s="49"/>
      <c r="BE659" s="49"/>
      <c r="BF659" s="40"/>
      <c r="BG659" s="49"/>
      <c r="BH659" s="49"/>
      <c r="BI659" s="53"/>
      <c r="BJ659" s="54"/>
      <c r="BK659" s="54"/>
      <c r="BL659" s="54"/>
      <c r="BM659" s="44"/>
      <c r="BN659" s="41"/>
      <c r="BO659" s="55"/>
      <c r="BP659" s="56" t="s">
        <v>101</v>
      </c>
      <c r="BQ659" s="57"/>
      <c r="BR659" s="56"/>
    </row>
    <row r="660" spans="2:70" ht="51" customHeight="1" x14ac:dyDescent="0.2">
      <c r="B660" s="40"/>
      <c r="C660" s="97"/>
      <c r="D660" s="41"/>
      <c r="E660" s="42"/>
      <c r="F660" s="40"/>
      <c r="G660" s="40"/>
      <c r="H660" s="40"/>
      <c r="I660" s="40"/>
      <c r="J660" s="40"/>
      <c r="K660" s="40"/>
      <c r="L660" s="40"/>
      <c r="M660" s="40"/>
      <c r="N660" s="43"/>
      <c r="O660" s="40"/>
      <c r="P660" s="40"/>
      <c r="Q660" s="40"/>
      <c r="R660" s="40"/>
      <c r="S660" s="40"/>
      <c r="T660" s="40"/>
      <c r="U660" s="40"/>
      <c r="V660" s="40"/>
      <c r="W660" s="40"/>
      <c r="X660" s="40"/>
      <c r="Y660" s="44"/>
      <c r="Z660" s="44"/>
      <c r="AA660" s="41"/>
      <c r="AB660" s="40"/>
      <c r="AC660" s="45">
        <f t="shared" si="51"/>
        <v>0</v>
      </c>
      <c r="AD660" s="46">
        <v>0</v>
      </c>
      <c r="AE660" s="47">
        <f t="shared" si="52"/>
        <v>0</v>
      </c>
      <c r="AF660" s="48" t="s">
        <v>89</v>
      </c>
      <c r="AG660" s="49"/>
      <c r="AH660" s="44"/>
      <c r="AI660" s="49"/>
      <c r="AJ660" s="44"/>
      <c r="AK660" s="49"/>
      <c r="AL660" s="49" t="str">
        <f>IFERROR((VLOOKUP($AK660,[2]T_Datos!$B$3:$D$35,2,FALSE)),"Por favor diligenciar")</f>
        <v>Por favor diligenciar</v>
      </c>
      <c r="AM660" s="49" t="str">
        <f>IFERROR((VLOOKUP($AK660,[2]T_Datos!$B$3:$D$35,3,FALSE)),"Por favor diligenciar")</f>
        <v>Por favor diligenciar</v>
      </c>
      <c r="AN660" s="49"/>
      <c r="AO660" s="49"/>
      <c r="AP660" s="44"/>
      <c r="AQ660" s="49"/>
      <c r="AR660" s="44"/>
      <c r="AS660" s="49"/>
      <c r="AT660" s="50"/>
      <c r="AU660" s="49"/>
      <c r="AV660" s="44"/>
      <c r="AW660" s="49"/>
      <c r="AX660" s="45">
        <f t="shared" si="53"/>
        <v>0</v>
      </c>
      <c r="AY660" s="45">
        <f t="shared" si="54"/>
        <v>0</v>
      </c>
      <c r="AZ660" s="51">
        <f t="shared" si="55"/>
        <v>0</v>
      </c>
      <c r="BA660" s="40"/>
      <c r="BB660" s="49"/>
      <c r="BC660" s="49"/>
      <c r="BD660" s="49"/>
      <c r="BE660" s="49"/>
      <c r="BF660" s="40"/>
      <c r="BG660" s="49"/>
      <c r="BH660" s="49"/>
      <c r="BI660" s="53"/>
      <c r="BJ660" s="54"/>
      <c r="BK660" s="54"/>
      <c r="BL660" s="54"/>
      <c r="BM660" s="44"/>
      <c r="BN660" s="41"/>
      <c r="BO660" s="55"/>
      <c r="BP660" s="56" t="s">
        <v>101</v>
      </c>
      <c r="BQ660" s="57"/>
      <c r="BR660" s="56"/>
    </row>
    <row r="661" spans="2:70" ht="51" customHeight="1" x14ac:dyDescent="0.2">
      <c r="B661" s="40"/>
      <c r="C661" s="97"/>
      <c r="D661" s="41"/>
      <c r="E661" s="42"/>
      <c r="F661" s="40"/>
      <c r="G661" s="40"/>
      <c r="H661" s="40"/>
      <c r="I661" s="40"/>
      <c r="J661" s="40"/>
      <c r="K661" s="40"/>
      <c r="L661" s="40"/>
      <c r="M661" s="40"/>
      <c r="N661" s="43"/>
      <c r="O661" s="40"/>
      <c r="P661" s="40"/>
      <c r="Q661" s="40"/>
      <c r="R661" s="40"/>
      <c r="S661" s="40"/>
      <c r="T661" s="40"/>
      <c r="U661" s="40"/>
      <c r="V661" s="40"/>
      <c r="W661" s="40"/>
      <c r="X661" s="40"/>
      <c r="Y661" s="44"/>
      <c r="Z661" s="44"/>
      <c r="AA661" s="41"/>
      <c r="AB661" s="40"/>
      <c r="AC661" s="45">
        <f t="shared" si="51"/>
        <v>0</v>
      </c>
      <c r="AD661" s="46">
        <v>0</v>
      </c>
      <c r="AE661" s="47">
        <f t="shared" si="52"/>
        <v>0</v>
      </c>
      <c r="AF661" s="48" t="s">
        <v>89</v>
      </c>
      <c r="AG661" s="49"/>
      <c r="AH661" s="44"/>
      <c r="AI661" s="49"/>
      <c r="AJ661" s="44"/>
      <c r="AK661" s="49"/>
      <c r="AL661" s="49" t="str">
        <f>IFERROR((VLOOKUP($AK661,[2]T_Datos!$B$3:$D$35,2,FALSE)),"Por favor diligenciar")</f>
        <v>Por favor diligenciar</v>
      </c>
      <c r="AM661" s="49" t="str">
        <f>IFERROR((VLOOKUP($AK661,[2]T_Datos!$B$3:$D$35,3,FALSE)),"Por favor diligenciar")</f>
        <v>Por favor diligenciar</v>
      </c>
      <c r="AN661" s="49"/>
      <c r="AO661" s="49"/>
      <c r="AP661" s="44"/>
      <c r="AQ661" s="49"/>
      <c r="AR661" s="44"/>
      <c r="AS661" s="49"/>
      <c r="AT661" s="50"/>
      <c r="AU661" s="49"/>
      <c r="AV661" s="44"/>
      <c r="AW661" s="49"/>
      <c r="AX661" s="45">
        <f t="shared" si="53"/>
        <v>0</v>
      </c>
      <c r="AY661" s="45">
        <f t="shared" si="54"/>
        <v>0</v>
      </c>
      <c r="AZ661" s="51">
        <f t="shared" si="55"/>
        <v>0</v>
      </c>
      <c r="BA661" s="40"/>
      <c r="BB661" s="49"/>
      <c r="BC661" s="49"/>
      <c r="BD661" s="49"/>
      <c r="BE661" s="49"/>
      <c r="BF661" s="40"/>
      <c r="BG661" s="49"/>
      <c r="BH661" s="49"/>
      <c r="BI661" s="53"/>
      <c r="BJ661" s="54"/>
      <c r="BK661" s="54"/>
      <c r="BL661" s="54"/>
      <c r="BM661" s="44"/>
      <c r="BN661" s="41"/>
      <c r="BO661" s="55"/>
      <c r="BP661" s="56" t="s">
        <v>101</v>
      </c>
      <c r="BQ661" s="57"/>
      <c r="BR661" s="56"/>
    </row>
    <row r="662" spans="2:70" ht="51" customHeight="1" x14ac:dyDescent="0.2">
      <c r="B662" s="40"/>
      <c r="C662" s="97"/>
      <c r="D662" s="41"/>
      <c r="E662" s="42"/>
      <c r="F662" s="40"/>
      <c r="G662" s="40"/>
      <c r="H662" s="40"/>
      <c r="I662" s="40"/>
      <c r="J662" s="40"/>
      <c r="K662" s="40"/>
      <c r="L662" s="40"/>
      <c r="M662" s="40"/>
      <c r="N662" s="43"/>
      <c r="O662" s="40"/>
      <c r="P662" s="40"/>
      <c r="Q662" s="40"/>
      <c r="R662" s="40"/>
      <c r="S662" s="40"/>
      <c r="T662" s="40"/>
      <c r="U662" s="40"/>
      <c r="V662" s="40"/>
      <c r="W662" s="40"/>
      <c r="X662" s="40"/>
      <c r="Y662" s="44"/>
      <c r="Z662" s="44"/>
      <c r="AA662" s="41"/>
      <c r="AB662" s="40"/>
      <c r="AC662" s="45">
        <f t="shared" si="51"/>
        <v>0</v>
      </c>
      <c r="AD662" s="46">
        <v>0</v>
      </c>
      <c r="AE662" s="47">
        <f t="shared" si="52"/>
        <v>0</v>
      </c>
      <c r="AF662" s="48" t="s">
        <v>89</v>
      </c>
      <c r="AG662" s="49"/>
      <c r="AH662" s="44"/>
      <c r="AI662" s="49"/>
      <c r="AJ662" s="44"/>
      <c r="AK662" s="49"/>
      <c r="AL662" s="49" t="str">
        <f>IFERROR((VLOOKUP($AK662,[2]T_Datos!$B$3:$D$35,2,FALSE)),"Por favor diligenciar")</f>
        <v>Por favor diligenciar</v>
      </c>
      <c r="AM662" s="49" t="str">
        <f>IFERROR((VLOOKUP($AK662,[2]T_Datos!$B$3:$D$35,3,FALSE)),"Por favor diligenciar")</f>
        <v>Por favor diligenciar</v>
      </c>
      <c r="AN662" s="49"/>
      <c r="AO662" s="49"/>
      <c r="AP662" s="44"/>
      <c r="AQ662" s="49"/>
      <c r="AR662" s="44"/>
      <c r="AS662" s="49"/>
      <c r="AT662" s="50"/>
      <c r="AU662" s="49"/>
      <c r="AV662" s="44"/>
      <c r="AW662" s="49"/>
      <c r="AX662" s="45">
        <f t="shared" si="53"/>
        <v>0</v>
      </c>
      <c r="AY662" s="45">
        <f t="shared" si="54"/>
        <v>0</v>
      </c>
      <c r="AZ662" s="51">
        <f t="shared" si="55"/>
        <v>0</v>
      </c>
      <c r="BA662" s="40"/>
      <c r="BB662" s="49"/>
      <c r="BC662" s="49"/>
      <c r="BD662" s="49"/>
      <c r="BE662" s="49"/>
      <c r="BF662" s="40"/>
      <c r="BG662" s="49"/>
      <c r="BH662" s="49"/>
      <c r="BI662" s="53"/>
      <c r="BJ662" s="54"/>
      <c r="BK662" s="54"/>
      <c r="BL662" s="54"/>
      <c r="BM662" s="44"/>
      <c r="BN662" s="41"/>
      <c r="BO662" s="55"/>
      <c r="BP662" s="56" t="s">
        <v>101</v>
      </c>
      <c r="BQ662" s="57"/>
      <c r="BR662" s="56"/>
    </row>
    <row r="663" spans="2:70" ht="51" customHeight="1" x14ac:dyDescent="0.2">
      <c r="B663" s="40"/>
      <c r="C663" s="97"/>
      <c r="D663" s="41"/>
      <c r="E663" s="42"/>
      <c r="F663" s="40"/>
      <c r="G663" s="40"/>
      <c r="H663" s="40"/>
      <c r="I663" s="40"/>
      <c r="J663" s="40"/>
      <c r="K663" s="40"/>
      <c r="L663" s="40"/>
      <c r="M663" s="40"/>
      <c r="N663" s="43"/>
      <c r="O663" s="40"/>
      <c r="P663" s="40"/>
      <c r="Q663" s="40"/>
      <c r="R663" s="40"/>
      <c r="S663" s="40"/>
      <c r="T663" s="40"/>
      <c r="U663" s="40"/>
      <c r="V663" s="40"/>
      <c r="W663" s="40"/>
      <c r="X663" s="40"/>
      <c r="Y663" s="44"/>
      <c r="Z663" s="44"/>
      <c r="AA663" s="41"/>
      <c r="AB663" s="40"/>
      <c r="AC663" s="45">
        <f t="shared" si="51"/>
        <v>0</v>
      </c>
      <c r="AD663" s="46">
        <v>0</v>
      </c>
      <c r="AE663" s="47">
        <f t="shared" si="52"/>
        <v>0</v>
      </c>
      <c r="AF663" s="48" t="s">
        <v>89</v>
      </c>
      <c r="AG663" s="49"/>
      <c r="AH663" s="44"/>
      <c r="AI663" s="49"/>
      <c r="AJ663" s="44"/>
      <c r="AK663" s="49"/>
      <c r="AL663" s="49" t="str">
        <f>IFERROR((VLOOKUP($AK663,[2]T_Datos!$B$3:$D$35,2,FALSE)),"Por favor diligenciar")</f>
        <v>Por favor diligenciar</v>
      </c>
      <c r="AM663" s="49" t="str">
        <f>IFERROR((VLOOKUP($AK663,[2]T_Datos!$B$3:$D$35,3,FALSE)),"Por favor diligenciar")</f>
        <v>Por favor diligenciar</v>
      </c>
      <c r="AN663" s="49"/>
      <c r="AO663" s="49"/>
      <c r="AP663" s="44"/>
      <c r="AQ663" s="49"/>
      <c r="AR663" s="44"/>
      <c r="AS663" s="49"/>
      <c r="AT663" s="50"/>
      <c r="AU663" s="49"/>
      <c r="AV663" s="44"/>
      <c r="AW663" s="49"/>
      <c r="AX663" s="45">
        <f t="shared" si="53"/>
        <v>0</v>
      </c>
      <c r="AY663" s="45">
        <f t="shared" si="54"/>
        <v>0</v>
      </c>
      <c r="AZ663" s="51">
        <f t="shared" si="55"/>
        <v>0</v>
      </c>
      <c r="BA663" s="40"/>
      <c r="BB663" s="49"/>
      <c r="BC663" s="49"/>
      <c r="BD663" s="49"/>
      <c r="BE663" s="49"/>
      <c r="BF663" s="40"/>
      <c r="BG663" s="49"/>
      <c r="BH663" s="49"/>
      <c r="BI663" s="53"/>
      <c r="BJ663" s="54"/>
      <c r="BK663" s="54"/>
      <c r="BL663" s="54"/>
      <c r="BM663" s="44"/>
      <c r="BN663" s="41"/>
      <c r="BO663" s="55"/>
      <c r="BP663" s="56" t="s">
        <v>101</v>
      </c>
      <c r="BQ663" s="57"/>
      <c r="BR663" s="56"/>
    </row>
    <row r="664" spans="2:70" ht="51" customHeight="1" x14ac:dyDescent="0.2">
      <c r="B664" s="40"/>
      <c r="C664" s="97"/>
      <c r="D664" s="41"/>
      <c r="E664" s="42"/>
      <c r="F664" s="40"/>
      <c r="G664" s="40"/>
      <c r="H664" s="40"/>
      <c r="I664" s="40"/>
      <c r="J664" s="40"/>
      <c r="K664" s="40"/>
      <c r="L664" s="40"/>
      <c r="M664" s="40"/>
      <c r="N664" s="43"/>
      <c r="O664" s="40"/>
      <c r="P664" s="40"/>
      <c r="Q664" s="40"/>
      <c r="R664" s="40"/>
      <c r="S664" s="40"/>
      <c r="T664" s="40"/>
      <c r="U664" s="40"/>
      <c r="V664" s="40"/>
      <c r="W664" s="40"/>
      <c r="X664" s="40"/>
      <c r="Y664" s="44"/>
      <c r="Z664" s="44"/>
      <c r="AA664" s="41"/>
      <c r="AB664" s="40"/>
      <c r="AC664" s="45">
        <f t="shared" si="51"/>
        <v>0</v>
      </c>
      <c r="AD664" s="46">
        <v>0</v>
      </c>
      <c r="AE664" s="47">
        <f t="shared" si="52"/>
        <v>0</v>
      </c>
      <c r="AF664" s="48" t="s">
        <v>89</v>
      </c>
      <c r="AG664" s="49"/>
      <c r="AH664" s="44"/>
      <c r="AI664" s="49"/>
      <c r="AJ664" s="44"/>
      <c r="AK664" s="49"/>
      <c r="AL664" s="49" t="str">
        <f>IFERROR((VLOOKUP($AK664,[2]T_Datos!$B$3:$D$35,2,FALSE)),"Por favor diligenciar")</f>
        <v>Por favor diligenciar</v>
      </c>
      <c r="AM664" s="49" t="str">
        <f>IFERROR((VLOOKUP($AK664,[2]T_Datos!$B$3:$D$35,3,FALSE)),"Por favor diligenciar")</f>
        <v>Por favor diligenciar</v>
      </c>
      <c r="AN664" s="49"/>
      <c r="AO664" s="49"/>
      <c r="AP664" s="44"/>
      <c r="AQ664" s="49"/>
      <c r="AR664" s="44"/>
      <c r="AS664" s="49"/>
      <c r="AT664" s="50"/>
      <c r="AU664" s="49"/>
      <c r="AV664" s="44"/>
      <c r="AW664" s="49"/>
      <c r="AX664" s="45">
        <f t="shared" si="53"/>
        <v>0</v>
      </c>
      <c r="AY664" s="45">
        <f t="shared" si="54"/>
        <v>0</v>
      </c>
      <c r="AZ664" s="51">
        <f t="shared" si="55"/>
        <v>0</v>
      </c>
      <c r="BA664" s="40"/>
      <c r="BB664" s="49"/>
      <c r="BC664" s="49"/>
      <c r="BD664" s="49"/>
      <c r="BE664" s="49"/>
      <c r="BF664" s="40"/>
      <c r="BG664" s="49"/>
      <c r="BH664" s="49"/>
      <c r="BI664" s="53"/>
      <c r="BJ664" s="54"/>
      <c r="BK664" s="54"/>
      <c r="BL664" s="54"/>
      <c r="BM664" s="44"/>
      <c r="BN664" s="41"/>
      <c r="BO664" s="55"/>
      <c r="BP664" s="56" t="s">
        <v>101</v>
      </c>
      <c r="BQ664" s="57"/>
      <c r="BR664" s="56"/>
    </row>
    <row r="665" spans="2:70" ht="51" customHeight="1" x14ac:dyDescent="0.2">
      <c r="B665" s="40"/>
      <c r="C665" s="97"/>
      <c r="D665" s="41"/>
      <c r="E665" s="42"/>
      <c r="F665" s="40"/>
      <c r="G665" s="40"/>
      <c r="H665" s="40"/>
      <c r="I665" s="40"/>
      <c r="J665" s="40"/>
      <c r="K665" s="40"/>
      <c r="L665" s="40"/>
      <c r="M665" s="40"/>
      <c r="N665" s="43"/>
      <c r="O665" s="40"/>
      <c r="P665" s="40"/>
      <c r="Q665" s="40"/>
      <c r="R665" s="40"/>
      <c r="S665" s="40"/>
      <c r="T665" s="40"/>
      <c r="U665" s="40"/>
      <c r="V665" s="40"/>
      <c r="W665" s="40"/>
      <c r="X665" s="40"/>
      <c r="Y665" s="44"/>
      <c r="Z665" s="44"/>
      <c r="AA665" s="41"/>
      <c r="AB665" s="40"/>
      <c r="AC665" s="45">
        <f t="shared" si="51"/>
        <v>0</v>
      </c>
      <c r="AD665" s="46">
        <v>0</v>
      </c>
      <c r="AE665" s="47">
        <f t="shared" si="52"/>
        <v>0</v>
      </c>
      <c r="AF665" s="48" t="s">
        <v>89</v>
      </c>
      <c r="AG665" s="49"/>
      <c r="AH665" s="44"/>
      <c r="AI665" s="49"/>
      <c r="AJ665" s="44"/>
      <c r="AK665" s="49"/>
      <c r="AL665" s="49" t="str">
        <f>IFERROR((VLOOKUP($AK665,[2]T_Datos!$B$3:$D$35,2,FALSE)),"Por favor diligenciar")</f>
        <v>Por favor diligenciar</v>
      </c>
      <c r="AM665" s="49" t="str">
        <f>IFERROR((VLOOKUP($AK665,[2]T_Datos!$B$3:$D$35,3,FALSE)),"Por favor diligenciar")</f>
        <v>Por favor diligenciar</v>
      </c>
      <c r="AN665" s="49"/>
      <c r="AO665" s="49"/>
      <c r="AP665" s="44"/>
      <c r="AQ665" s="49"/>
      <c r="AR665" s="44"/>
      <c r="AS665" s="49"/>
      <c r="AT665" s="50"/>
      <c r="AU665" s="49"/>
      <c r="AV665" s="44"/>
      <c r="AW665" s="49"/>
      <c r="AX665" s="45">
        <f t="shared" si="53"/>
        <v>0</v>
      </c>
      <c r="AY665" s="45">
        <f t="shared" si="54"/>
        <v>0</v>
      </c>
      <c r="AZ665" s="51">
        <f t="shared" si="55"/>
        <v>0</v>
      </c>
      <c r="BA665" s="40"/>
      <c r="BB665" s="49"/>
      <c r="BC665" s="49"/>
      <c r="BD665" s="49"/>
      <c r="BE665" s="49"/>
      <c r="BF665" s="40"/>
      <c r="BG665" s="49"/>
      <c r="BH665" s="49"/>
      <c r="BI665" s="53"/>
      <c r="BJ665" s="54"/>
      <c r="BK665" s="54"/>
      <c r="BL665" s="54"/>
      <c r="BM665" s="44"/>
      <c r="BN665" s="41"/>
      <c r="BO665" s="55"/>
      <c r="BP665" s="56" t="s">
        <v>101</v>
      </c>
      <c r="BQ665" s="57"/>
      <c r="BR665" s="56"/>
    </row>
    <row r="666" spans="2:70" ht="51" customHeight="1" x14ac:dyDescent="0.2">
      <c r="B666" s="40"/>
      <c r="C666" s="97"/>
      <c r="D666" s="41"/>
      <c r="E666" s="42"/>
      <c r="F666" s="40"/>
      <c r="G666" s="40"/>
      <c r="H666" s="40"/>
      <c r="I666" s="40"/>
      <c r="J666" s="40"/>
      <c r="K666" s="40"/>
      <c r="L666" s="40"/>
      <c r="M666" s="40"/>
      <c r="N666" s="43"/>
      <c r="O666" s="40"/>
      <c r="P666" s="40"/>
      <c r="Q666" s="40"/>
      <c r="R666" s="40"/>
      <c r="S666" s="40"/>
      <c r="T666" s="40"/>
      <c r="U666" s="40"/>
      <c r="V666" s="40"/>
      <c r="W666" s="40"/>
      <c r="X666" s="40"/>
      <c r="Y666" s="44"/>
      <c r="Z666" s="44"/>
      <c r="AA666" s="41"/>
      <c r="AB666" s="40"/>
      <c r="AC666" s="45">
        <f t="shared" si="51"/>
        <v>0</v>
      </c>
      <c r="AD666" s="46">
        <v>0</v>
      </c>
      <c r="AE666" s="47">
        <f t="shared" si="52"/>
        <v>0</v>
      </c>
      <c r="AF666" s="48" t="s">
        <v>89</v>
      </c>
      <c r="AG666" s="49"/>
      <c r="AH666" s="44"/>
      <c r="AI666" s="49"/>
      <c r="AJ666" s="44"/>
      <c r="AK666" s="49"/>
      <c r="AL666" s="49" t="str">
        <f>IFERROR((VLOOKUP($AK666,[2]T_Datos!$B$3:$D$35,2,FALSE)),"Por favor diligenciar")</f>
        <v>Por favor diligenciar</v>
      </c>
      <c r="AM666" s="49" t="str">
        <f>IFERROR((VLOOKUP($AK666,[2]T_Datos!$B$3:$D$35,3,FALSE)),"Por favor diligenciar")</f>
        <v>Por favor diligenciar</v>
      </c>
      <c r="AN666" s="49"/>
      <c r="AO666" s="49"/>
      <c r="AP666" s="44"/>
      <c r="AQ666" s="49"/>
      <c r="AR666" s="44"/>
      <c r="AS666" s="49"/>
      <c r="AT666" s="50"/>
      <c r="AU666" s="49"/>
      <c r="AV666" s="44"/>
      <c r="AW666" s="49"/>
      <c r="AX666" s="45">
        <f t="shared" si="53"/>
        <v>0</v>
      </c>
      <c r="AY666" s="45">
        <f t="shared" si="54"/>
        <v>0</v>
      </c>
      <c r="AZ666" s="51">
        <f t="shared" si="55"/>
        <v>0</v>
      </c>
      <c r="BA666" s="40"/>
      <c r="BB666" s="49"/>
      <c r="BC666" s="49"/>
      <c r="BD666" s="49"/>
      <c r="BE666" s="49"/>
      <c r="BF666" s="40"/>
      <c r="BG666" s="49"/>
      <c r="BH666" s="49"/>
      <c r="BI666" s="53"/>
      <c r="BJ666" s="54"/>
      <c r="BK666" s="54"/>
      <c r="BL666" s="54"/>
      <c r="BM666" s="44"/>
      <c r="BN666" s="41"/>
      <c r="BO666" s="55"/>
      <c r="BP666" s="56" t="s">
        <v>101</v>
      </c>
      <c r="BQ666" s="57"/>
      <c r="BR666" s="56"/>
    </row>
    <row r="667" spans="2:70" ht="51" customHeight="1" x14ac:dyDescent="0.2">
      <c r="B667" s="40"/>
      <c r="C667" s="97"/>
      <c r="D667" s="41"/>
      <c r="E667" s="42"/>
      <c r="F667" s="40"/>
      <c r="G667" s="40"/>
      <c r="H667" s="40"/>
      <c r="I667" s="40"/>
      <c r="J667" s="40"/>
      <c r="K667" s="40"/>
      <c r="L667" s="40"/>
      <c r="M667" s="40"/>
      <c r="N667" s="43"/>
      <c r="O667" s="40"/>
      <c r="P667" s="40"/>
      <c r="Q667" s="40"/>
      <c r="R667" s="40"/>
      <c r="S667" s="40"/>
      <c r="T667" s="40"/>
      <c r="U667" s="40"/>
      <c r="V667" s="40"/>
      <c r="W667" s="40"/>
      <c r="X667" s="40"/>
      <c r="Y667" s="44"/>
      <c r="Z667" s="44"/>
      <c r="AA667" s="41"/>
      <c r="AB667" s="40"/>
      <c r="AC667" s="45">
        <f t="shared" si="51"/>
        <v>0</v>
      </c>
      <c r="AD667" s="46">
        <v>0</v>
      </c>
      <c r="AE667" s="47">
        <f t="shared" si="52"/>
        <v>0</v>
      </c>
      <c r="AF667" s="48" t="s">
        <v>89</v>
      </c>
      <c r="AG667" s="49"/>
      <c r="AH667" s="44"/>
      <c r="AI667" s="49"/>
      <c r="AJ667" s="44"/>
      <c r="AK667" s="49"/>
      <c r="AL667" s="49" t="str">
        <f>IFERROR((VLOOKUP($AK667,[2]T_Datos!$B$3:$D$35,2,FALSE)),"Por favor diligenciar")</f>
        <v>Por favor diligenciar</v>
      </c>
      <c r="AM667" s="49" t="str">
        <f>IFERROR((VLOOKUP($AK667,[2]T_Datos!$B$3:$D$35,3,FALSE)),"Por favor diligenciar")</f>
        <v>Por favor diligenciar</v>
      </c>
      <c r="AN667" s="49"/>
      <c r="AO667" s="49"/>
      <c r="AP667" s="44"/>
      <c r="AQ667" s="49"/>
      <c r="AR667" s="44"/>
      <c r="AS667" s="49"/>
      <c r="AT667" s="50"/>
      <c r="AU667" s="49"/>
      <c r="AV667" s="44"/>
      <c r="AW667" s="49"/>
      <c r="AX667" s="45">
        <f t="shared" si="53"/>
        <v>0</v>
      </c>
      <c r="AY667" s="45">
        <f t="shared" si="54"/>
        <v>0</v>
      </c>
      <c r="AZ667" s="51">
        <f t="shared" si="55"/>
        <v>0</v>
      </c>
      <c r="BA667" s="40"/>
      <c r="BB667" s="49"/>
      <c r="BC667" s="49"/>
      <c r="BD667" s="49"/>
      <c r="BE667" s="49"/>
      <c r="BF667" s="40"/>
      <c r="BG667" s="49"/>
      <c r="BH667" s="49"/>
      <c r="BI667" s="53"/>
      <c r="BJ667" s="54"/>
      <c r="BK667" s="54"/>
      <c r="BL667" s="54"/>
      <c r="BM667" s="44"/>
      <c r="BN667" s="41"/>
      <c r="BO667" s="55"/>
      <c r="BP667" s="56" t="s">
        <v>101</v>
      </c>
      <c r="BQ667" s="57"/>
      <c r="BR667" s="56"/>
    </row>
    <row r="668" spans="2:70" ht="51" customHeight="1" x14ac:dyDescent="0.2">
      <c r="B668" s="40"/>
      <c r="C668" s="97"/>
      <c r="D668" s="41"/>
      <c r="E668" s="42"/>
      <c r="F668" s="40"/>
      <c r="G668" s="40"/>
      <c r="H668" s="40"/>
      <c r="I668" s="40"/>
      <c r="J668" s="40"/>
      <c r="K668" s="40"/>
      <c r="L668" s="40"/>
      <c r="M668" s="40"/>
      <c r="N668" s="43"/>
      <c r="O668" s="40"/>
      <c r="P668" s="40"/>
      <c r="Q668" s="40"/>
      <c r="R668" s="40"/>
      <c r="S668" s="40"/>
      <c r="T668" s="40"/>
      <c r="U668" s="40"/>
      <c r="V668" s="40"/>
      <c r="W668" s="40"/>
      <c r="X668" s="40"/>
      <c r="Y668" s="44"/>
      <c r="Z668" s="44"/>
      <c r="AA668" s="41"/>
      <c r="AB668" s="40"/>
      <c r="AC668" s="45">
        <f t="shared" si="51"/>
        <v>0</v>
      </c>
      <c r="AD668" s="46">
        <v>0</v>
      </c>
      <c r="AE668" s="47">
        <f t="shared" si="52"/>
        <v>0</v>
      </c>
      <c r="AF668" s="48" t="s">
        <v>89</v>
      </c>
      <c r="AG668" s="49"/>
      <c r="AH668" s="44"/>
      <c r="AI668" s="49"/>
      <c r="AJ668" s="44"/>
      <c r="AK668" s="49"/>
      <c r="AL668" s="49" t="str">
        <f>IFERROR((VLOOKUP($AK668,[2]T_Datos!$B$3:$D$35,2,FALSE)),"Por favor diligenciar")</f>
        <v>Por favor diligenciar</v>
      </c>
      <c r="AM668" s="49" t="str">
        <f>IFERROR((VLOOKUP($AK668,[2]T_Datos!$B$3:$D$35,3,FALSE)),"Por favor diligenciar")</f>
        <v>Por favor diligenciar</v>
      </c>
      <c r="AN668" s="49"/>
      <c r="AO668" s="49"/>
      <c r="AP668" s="44"/>
      <c r="AQ668" s="49"/>
      <c r="AR668" s="44"/>
      <c r="AS668" s="49"/>
      <c r="AT668" s="50"/>
      <c r="AU668" s="49"/>
      <c r="AV668" s="44"/>
      <c r="AW668" s="49"/>
      <c r="AX668" s="45">
        <f t="shared" si="53"/>
        <v>0</v>
      </c>
      <c r="AY668" s="45">
        <f t="shared" si="54"/>
        <v>0</v>
      </c>
      <c r="AZ668" s="51">
        <f t="shared" si="55"/>
        <v>0</v>
      </c>
      <c r="BA668" s="40"/>
      <c r="BB668" s="49"/>
      <c r="BC668" s="49"/>
      <c r="BD668" s="49"/>
      <c r="BE668" s="49"/>
      <c r="BF668" s="40"/>
      <c r="BG668" s="49"/>
      <c r="BH668" s="49"/>
      <c r="BI668" s="53"/>
      <c r="BJ668" s="54"/>
      <c r="BK668" s="54"/>
      <c r="BL668" s="54"/>
      <c r="BM668" s="44"/>
      <c r="BN668" s="41"/>
      <c r="BO668" s="55"/>
      <c r="BP668" s="56" t="s">
        <v>101</v>
      </c>
      <c r="BQ668" s="57"/>
      <c r="BR668" s="56"/>
    </row>
    <row r="669" spans="2:70" ht="51" customHeight="1" x14ac:dyDescent="0.2">
      <c r="B669" s="40"/>
      <c r="C669" s="97"/>
      <c r="D669" s="41"/>
      <c r="E669" s="42"/>
      <c r="F669" s="40"/>
      <c r="G669" s="40"/>
      <c r="H669" s="40"/>
      <c r="I669" s="40"/>
      <c r="J669" s="40"/>
      <c r="K669" s="40"/>
      <c r="L669" s="40"/>
      <c r="M669" s="40"/>
      <c r="N669" s="43"/>
      <c r="O669" s="40"/>
      <c r="P669" s="40"/>
      <c r="Q669" s="40"/>
      <c r="R669" s="40"/>
      <c r="S669" s="40"/>
      <c r="T669" s="40"/>
      <c r="U669" s="40"/>
      <c r="V669" s="40"/>
      <c r="W669" s="40"/>
      <c r="X669" s="40"/>
      <c r="Y669" s="44"/>
      <c r="Z669" s="44"/>
      <c r="AA669" s="41"/>
      <c r="AB669" s="40"/>
      <c r="AC669" s="45">
        <f t="shared" si="51"/>
        <v>0</v>
      </c>
      <c r="AD669" s="46">
        <v>0</v>
      </c>
      <c r="AE669" s="47">
        <f t="shared" si="52"/>
        <v>0</v>
      </c>
      <c r="AF669" s="48" t="s">
        <v>89</v>
      </c>
      <c r="AG669" s="49"/>
      <c r="AH669" s="44"/>
      <c r="AI669" s="49"/>
      <c r="AJ669" s="44"/>
      <c r="AK669" s="49"/>
      <c r="AL669" s="49" t="str">
        <f>IFERROR((VLOOKUP($AK669,[2]T_Datos!$B$3:$D$35,2,FALSE)),"Por favor diligenciar")</f>
        <v>Por favor diligenciar</v>
      </c>
      <c r="AM669" s="49" t="str">
        <f>IFERROR((VLOOKUP($AK669,[2]T_Datos!$B$3:$D$35,3,FALSE)),"Por favor diligenciar")</f>
        <v>Por favor diligenciar</v>
      </c>
      <c r="AN669" s="49"/>
      <c r="AO669" s="49"/>
      <c r="AP669" s="44"/>
      <c r="AQ669" s="49"/>
      <c r="AR669" s="44"/>
      <c r="AS669" s="49"/>
      <c r="AT669" s="50"/>
      <c r="AU669" s="49"/>
      <c r="AV669" s="44"/>
      <c r="AW669" s="49"/>
      <c r="AX669" s="45">
        <f t="shared" si="53"/>
        <v>0</v>
      </c>
      <c r="AY669" s="45">
        <f t="shared" si="54"/>
        <v>0</v>
      </c>
      <c r="AZ669" s="51">
        <f t="shared" si="55"/>
        <v>0</v>
      </c>
      <c r="BA669" s="40"/>
      <c r="BB669" s="49"/>
      <c r="BC669" s="49"/>
      <c r="BD669" s="49"/>
      <c r="BE669" s="49"/>
      <c r="BF669" s="40"/>
      <c r="BG669" s="49"/>
      <c r="BH669" s="49"/>
      <c r="BI669" s="53"/>
      <c r="BJ669" s="54"/>
      <c r="BK669" s="54"/>
      <c r="BL669" s="54"/>
      <c r="BM669" s="44"/>
      <c r="BN669" s="41"/>
      <c r="BO669" s="55"/>
      <c r="BP669" s="56" t="s">
        <v>101</v>
      </c>
      <c r="BQ669" s="57"/>
      <c r="BR669" s="56"/>
    </row>
    <row r="670" spans="2:70" ht="51" customHeight="1" x14ac:dyDescent="0.2">
      <c r="B670" s="40"/>
      <c r="C670" s="97"/>
      <c r="D670" s="41"/>
      <c r="E670" s="42"/>
      <c r="F670" s="40"/>
      <c r="G670" s="40"/>
      <c r="H670" s="40"/>
      <c r="I670" s="40"/>
      <c r="J670" s="40"/>
      <c r="K670" s="40"/>
      <c r="L670" s="40"/>
      <c r="M670" s="40"/>
      <c r="N670" s="43"/>
      <c r="O670" s="40"/>
      <c r="P670" s="40"/>
      <c r="Q670" s="40"/>
      <c r="R670" s="40"/>
      <c r="S670" s="40"/>
      <c r="T670" s="40"/>
      <c r="U670" s="40"/>
      <c r="V670" s="40"/>
      <c r="W670" s="40"/>
      <c r="X670" s="40"/>
      <c r="Y670" s="44"/>
      <c r="Z670" s="44"/>
      <c r="AA670" s="41"/>
      <c r="AB670" s="40"/>
      <c r="AC670" s="45">
        <f t="shared" si="51"/>
        <v>0</v>
      </c>
      <c r="AD670" s="46">
        <v>0</v>
      </c>
      <c r="AE670" s="47">
        <f t="shared" si="52"/>
        <v>0</v>
      </c>
      <c r="AF670" s="48" t="s">
        <v>89</v>
      </c>
      <c r="AG670" s="49"/>
      <c r="AH670" s="44"/>
      <c r="AI670" s="49"/>
      <c r="AJ670" s="44"/>
      <c r="AK670" s="49"/>
      <c r="AL670" s="49" t="str">
        <f>IFERROR((VLOOKUP($AK670,[2]T_Datos!$B$3:$D$35,2,FALSE)),"Por favor diligenciar")</f>
        <v>Por favor diligenciar</v>
      </c>
      <c r="AM670" s="49" t="str">
        <f>IFERROR((VLOOKUP($AK670,[2]T_Datos!$B$3:$D$35,3,FALSE)),"Por favor diligenciar")</f>
        <v>Por favor diligenciar</v>
      </c>
      <c r="AN670" s="49"/>
      <c r="AO670" s="49"/>
      <c r="AP670" s="44"/>
      <c r="AQ670" s="49"/>
      <c r="AR670" s="44"/>
      <c r="AS670" s="49"/>
      <c r="AT670" s="50"/>
      <c r="AU670" s="49"/>
      <c r="AV670" s="44"/>
      <c r="AW670" s="49"/>
      <c r="AX670" s="45">
        <f t="shared" si="53"/>
        <v>0</v>
      </c>
      <c r="AY670" s="45">
        <f t="shared" si="54"/>
        <v>0</v>
      </c>
      <c r="AZ670" s="51">
        <f t="shared" si="55"/>
        <v>0</v>
      </c>
      <c r="BA670" s="40"/>
      <c r="BB670" s="49"/>
      <c r="BC670" s="49"/>
      <c r="BD670" s="49"/>
      <c r="BE670" s="49"/>
      <c r="BF670" s="40"/>
      <c r="BG670" s="49"/>
      <c r="BH670" s="49"/>
      <c r="BI670" s="53"/>
      <c r="BJ670" s="54"/>
      <c r="BK670" s="54"/>
      <c r="BL670" s="54"/>
      <c r="BM670" s="44"/>
      <c r="BN670" s="41"/>
      <c r="BO670" s="55"/>
      <c r="BP670" s="56" t="s">
        <v>101</v>
      </c>
      <c r="BQ670" s="57"/>
      <c r="BR670" s="56"/>
    </row>
    <row r="671" spans="2:70" ht="51" customHeight="1" x14ac:dyDescent="0.2">
      <c r="B671" s="40"/>
      <c r="C671" s="97"/>
      <c r="D671" s="41"/>
      <c r="E671" s="42"/>
      <c r="F671" s="40"/>
      <c r="G671" s="40"/>
      <c r="H671" s="40"/>
      <c r="I671" s="40"/>
      <c r="J671" s="40"/>
      <c r="K671" s="40"/>
      <c r="L671" s="40"/>
      <c r="M671" s="40"/>
      <c r="N671" s="43"/>
      <c r="O671" s="40"/>
      <c r="P671" s="40"/>
      <c r="Q671" s="40"/>
      <c r="R671" s="40"/>
      <c r="S671" s="40"/>
      <c r="T671" s="40"/>
      <c r="U671" s="40"/>
      <c r="V671" s="40"/>
      <c r="W671" s="40"/>
      <c r="X671" s="40"/>
      <c r="Y671" s="44"/>
      <c r="Z671" s="44"/>
      <c r="AA671" s="41"/>
      <c r="AB671" s="40"/>
      <c r="AC671" s="45">
        <f t="shared" si="51"/>
        <v>0</v>
      </c>
      <c r="AD671" s="46">
        <v>0</v>
      </c>
      <c r="AE671" s="47">
        <f t="shared" si="52"/>
        <v>0</v>
      </c>
      <c r="AF671" s="48" t="s">
        <v>89</v>
      </c>
      <c r="AG671" s="49"/>
      <c r="AH671" s="44"/>
      <c r="AI671" s="49"/>
      <c r="AJ671" s="44"/>
      <c r="AK671" s="49"/>
      <c r="AL671" s="49" t="str">
        <f>IFERROR((VLOOKUP($AK671,[2]T_Datos!$B$3:$D$35,2,FALSE)),"Por favor diligenciar")</f>
        <v>Por favor diligenciar</v>
      </c>
      <c r="AM671" s="49" t="str">
        <f>IFERROR((VLOOKUP($AK671,[2]T_Datos!$B$3:$D$35,3,FALSE)),"Por favor diligenciar")</f>
        <v>Por favor diligenciar</v>
      </c>
      <c r="AN671" s="49"/>
      <c r="AO671" s="49"/>
      <c r="AP671" s="44"/>
      <c r="AQ671" s="49"/>
      <c r="AR671" s="44"/>
      <c r="AS671" s="49"/>
      <c r="AT671" s="50"/>
      <c r="AU671" s="49"/>
      <c r="AV671" s="44"/>
      <c r="AW671" s="49"/>
      <c r="AX671" s="45">
        <f t="shared" si="53"/>
        <v>0</v>
      </c>
      <c r="AY671" s="45">
        <f t="shared" si="54"/>
        <v>0</v>
      </c>
      <c r="AZ671" s="51">
        <f t="shared" si="55"/>
        <v>0</v>
      </c>
      <c r="BA671" s="40"/>
      <c r="BB671" s="49"/>
      <c r="BC671" s="49"/>
      <c r="BD671" s="49"/>
      <c r="BE671" s="49"/>
      <c r="BF671" s="40"/>
      <c r="BG671" s="49"/>
      <c r="BH671" s="49"/>
      <c r="BI671" s="53"/>
      <c r="BJ671" s="54"/>
      <c r="BK671" s="54"/>
      <c r="BL671" s="54"/>
      <c r="BM671" s="44"/>
      <c r="BN671" s="41"/>
      <c r="BO671" s="55"/>
      <c r="BP671" s="56" t="s">
        <v>101</v>
      </c>
      <c r="BQ671" s="57"/>
      <c r="BR671" s="56"/>
    </row>
    <row r="672" spans="2:70" ht="51" customHeight="1" x14ac:dyDescent="0.2">
      <c r="B672" s="40"/>
      <c r="C672" s="97"/>
      <c r="D672" s="41"/>
      <c r="E672" s="42"/>
      <c r="F672" s="40"/>
      <c r="G672" s="40"/>
      <c r="H672" s="40"/>
      <c r="I672" s="40"/>
      <c r="J672" s="40"/>
      <c r="K672" s="40"/>
      <c r="L672" s="40"/>
      <c r="M672" s="40"/>
      <c r="N672" s="43"/>
      <c r="O672" s="40"/>
      <c r="P672" s="40"/>
      <c r="Q672" s="40"/>
      <c r="R672" s="40"/>
      <c r="S672" s="40"/>
      <c r="T672" s="40"/>
      <c r="U672" s="40"/>
      <c r="V672" s="40"/>
      <c r="W672" s="40"/>
      <c r="X672" s="40"/>
      <c r="Y672" s="44"/>
      <c r="Z672" s="44"/>
      <c r="AA672" s="41"/>
      <c r="AB672" s="40"/>
      <c r="AC672" s="45">
        <f t="shared" si="51"/>
        <v>0</v>
      </c>
      <c r="AD672" s="46">
        <v>0</v>
      </c>
      <c r="AE672" s="47">
        <f t="shared" si="52"/>
        <v>0</v>
      </c>
      <c r="AF672" s="48" t="s">
        <v>89</v>
      </c>
      <c r="AG672" s="49"/>
      <c r="AH672" s="44"/>
      <c r="AI672" s="49"/>
      <c r="AJ672" s="44"/>
      <c r="AK672" s="49"/>
      <c r="AL672" s="49" t="str">
        <f>IFERROR((VLOOKUP($AK672,[2]T_Datos!$B$3:$D$35,2,FALSE)),"Por favor diligenciar")</f>
        <v>Por favor diligenciar</v>
      </c>
      <c r="AM672" s="49" t="str">
        <f>IFERROR((VLOOKUP($AK672,[2]T_Datos!$B$3:$D$35,3,FALSE)),"Por favor diligenciar")</f>
        <v>Por favor diligenciar</v>
      </c>
      <c r="AN672" s="49"/>
      <c r="AO672" s="49"/>
      <c r="AP672" s="44"/>
      <c r="AQ672" s="49"/>
      <c r="AR672" s="44"/>
      <c r="AS672" s="49"/>
      <c r="AT672" s="50"/>
      <c r="AU672" s="49"/>
      <c r="AV672" s="44"/>
      <c r="AW672" s="49"/>
      <c r="AX672" s="45">
        <f t="shared" si="53"/>
        <v>0</v>
      </c>
      <c r="AY672" s="45">
        <f t="shared" si="54"/>
        <v>0</v>
      </c>
      <c r="AZ672" s="51">
        <f t="shared" si="55"/>
        <v>0</v>
      </c>
      <c r="BA672" s="40"/>
      <c r="BB672" s="49"/>
      <c r="BC672" s="49"/>
      <c r="BD672" s="49"/>
      <c r="BE672" s="49"/>
      <c r="BF672" s="40"/>
      <c r="BG672" s="49"/>
      <c r="BH672" s="49"/>
      <c r="BI672" s="53"/>
      <c r="BJ672" s="54"/>
      <c r="BK672" s="54"/>
      <c r="BL672" s="54"/>
      <c r="BM672" s="44"/>
      <c r="BN672" s="41"/>
      <c r="BO672" s="55"/>
      <c r="BP672" s="56" t="s">
        <v>101</v>
      </c>
      <c r="BQ672" s="57"/>
      <c r="BR672" s="56"/>
    </row>
    <row r="673" spans="2:70" ht="51" customHeight="1" x14ac:dyDescent="0.2">
      <c r="B673" s="40"/>
      <c r="C673" s="97"/>
      <c r="D673" s="41"/>
      <c r="E673" s="42"/>
      <c r="F673" s="40"/>
      <c r="G673" s="40"/>
      <c r="H673" s="40"/>
      <c r="I673" s="40"/>
      <c r="J673" s="40"/>
      <c r="K673" s="40"/>
      <c r="L673" s="40"/>
      <c r="M673" s="40"/>
      <c r="N673" s="43"/>
      <c r="O673" s="40"/>
      <c r="P673" s="40"/>
      <c r="Q673" s="40"/>
      <c r="R673" s="40"/>
      <c r="S673" s="40"/>
      <c r="T673" s="40"/>
      <c r="U673" s="40"/>
      <c r="V673" s="40"/>
      <c r="W673" s="40"/>
      <c r="X673" s="40"/>
      <c r="Y673" s="44"/>
      <c r="Z673" s="44"/>
      <c r="AA673" s="41"/>
      <c r="AB673" s="40"/>
      <c r="AC673" s="45">
        <f t="shared" si="51"/>
        <v>0</v>
      </c>
      <c r="AD673" s="46">
        <v>0</v>
      </c>
      <c r="AE673" s="47">
        <f t="shared" si="52"/>
        <v>0</v>
      </c>
      <c r="AF673" s="48" t="s">
        <v>89</v>
      </c>
      <c r="AG673" s="49"/>
      <c r="AH673" s="44"/>
      <c r="AI673" s="49"/>
      <c r="AJ673" s="44"/>
      <c r="AK673" s="49"/>
      <c r="AL673" s="49" t="str">
        <f>IFERROR((VLOOKUP($AK673,[2]T_Datos!$B$3:$D$35,2,FALSE)),"Por favor diligenciar")</f>
        <v>Por favor diligenciar</v>
      </c>
      <c r="AM673" s="49" t="str">
        <f>IFERROR((VLOOKUP($AK673,[2]T_Datos!$B$3:$D$35,3,FALSE)),"Por favor diligenciar")</f>
        <v>Por favor diligenciar</v>
      </c>
      <c r="AN673" s="49"/>
      <c r="AO673" s="49"/>
      <c r="AP673" s="44"/>
      <c r="AQ673" s="49"/>
      <c r="AR673" s="44"/>
      <c r="AS673" s="49"/>
      <c r="AT673" s="50"/>
      <c r="AU673" s="49"/>
      <c r="AV673" s="44"/>
      <c r="AW673" s="49"/>
      <c r="AX673" s="45">
        <f t="shared" si="53"/>
        <v>0</v>
      </c>
      <c r="AY673" s="45">
        <f t="shared" si="54"/>
        <v>0</v>
      </c>
      <c r="AZ673" s="51">
        <f t="shared" si="55"/>
        <v>0</v>
      </c>
      <c r="BA673" s="40"/>
      <c r="BB673" s="49"/>
      <c r="BC673" s="49"/>
      <c r="BD673" s="49"/>
      <c r="BE673" s="49"/>
      <c r="BF673" s="40"/>
      <c r="BG673" s="49"/>
      <c r="BH673" s="49"/>
      <c r="BI673" s="53"/>
      <c r="BJ673" s="54"/>
      <c r="BK673" s="54"/>
      <c r="BL673" s="54"/>
      <c r="BM673" s="44"/>
      <c r="BN673" s="41"/>
      <c r="BO673" s="55"/>
      <c r="BP673" s="56" t="s">
        <v>101</v>
      </c>
      <c r="BQ673" s="57"/>
      <c r="BR673" s="56"/>
    </row>
    <row r="674" spans="2:70" ht="51" customHeight="1" x14ac:dyDescent="0.2">
      <c r="B674" s="40"/>
      <c r="C674" s="97"/>
      <c r="D674" s="41"/>
      <c r="E674" s="42"/>
      <c r="F674" s="40"/>
      <c r="G674" s="40"/>
      <c r="H674" s="40"/>
      <c r="I674" s="40"/>
      <c r="J674" s="40"/>
      <c r="K674" s="40"/>
      <c r="L674" s="40"/>
      <c r="M674" s="40"/>
      <c r="N674" s="43"/>
      <c r="O674" s="40"/>
      <c r="P674" s="40"/>
      <c r="Q674" s="40"/>
      <c r="R674" s="40"/>
      <c r="S674" s="40"/>
      <c r="T674" s="40"/>
      <c r="U674" s="40"/>
      <c r="V674" s="40"/>
      <c r="W674" s="40"/>
      <c r="X674" s="40"/>
      <c r="Y674" s="44"/>
      <c r="Z674" s="44"/>
      <c r="AA674" s="41"/>
      <c r="AB674" s="40"/>
      <c r="AC674" s="45">
        <f t="shared" si="51"/>
        <v>0</v>
      </c>
      <c r="AD674" s="46">
        <v>0</v>
      </c>
      <c r="AE674" s="47">
        <f t="shared" si="52"/>
        <v>0</v>
      </c>
      <c r="AF674" s="48" t="s">
        <v>89</v>
      </c>
      <c r="AG674" s="49"/>
      <c r="AH674" s="44"/>
      <c r="AI674" s="49"/>
      <c r="AJ674" s="44"/>
      <c r="AK674" s="49"/>
      <c r="AL674" s="49" t="str">
        <f>IFERROR((VLOOKUP($AK674,[2]T_Datos!$B$3:$D$35,2,FALSE)),"Por favor diligenciar")</f>
        <v>Por favor diligenciar</v>
      </c>
      <c r="AM674" s="49" t="str">
        <f>IFERROR((VLOOKUP($AK674,[2]T_Datos!$B$3:$D$35,3,FALSE)),"Por favor diligenciar")</f>
        <v>Por favor diligenciar</v>
      </c>
      <c r="AN674" s="49"/>
      <c r="AO674" s="49"/>
      <c r="AP674" s="44"/>
      <c r="AQ674" s="49"/>
      <c r="AR674" s="44"/>
      <c r="AS674" s="49"/>
      <c r="AT674" s="50"/>
      <c r="AU674" s="49"/>
      <c r="AV674" s="44"/>
      <c r="AW674" s="49"/>
      <c r="AX674" s="45">
        <f t="shared" si="53"/>
        <v>0</v>
      </c>
      <c r="AY674" s="45">
        <f t="shared" si="54"/>
        <v>0</v>
      </c>
      <c r="AZ674" s="51">
        <f t="shared" si="55"/>
        <v>0</v>
      </c>
      <c r="BA674" s="40"/>
      <c r="BB674" s="49"/>
      <c r="BC674" s="49"/>
      <c r="BD674" s="49"/>
      <c r="BE674" s="49"/>
      <c r="BF674" s="40"/>
      <c r="BG674" s="49"/>
      <c r="BH674" s="49"/>
      <c r="BI674" s="53"/>
      <c r="BJ674" s="54"/>
      <c r="BK674" s="54"/>
      <c r="BL674" s="54"/>
      <c r="BM674" s="44"/>
      <c r="BN674" s="41"/>
      <c r="BO674" s="55"/>
      <c r="BP674" s="56" t="s">
        <v>101</v>
      </c>
      <c r="BQ674" s="57"/>
      <c r="BR674" s="56"/>
    </row>
    <row r="675" spans="2:70" ht="51" customHeight="1" x14ac:dyDescent="0.2">
      <c r="B675" s="40"/>
      <c r="C675" s="97"/>
      <c r="D675" s="41"/>
      <c r="E675" s="42"/>
      <c r="F675" s="40"/>
      <c r="G675" s="40"/>
      <c r="H675" s="40"/>
      <c r="I675" s="40"/>
      <c r="J675" s="40"/>
      <c r="K675" s="40"/>
      <c r="L675" s="40"/>
      <c r="M675" s="40"/>
      <c r="N675" s="43"/>
      <c r="O675" s="40"/>
      <c r="P675" s="40"/>
      <c r="Q675" s="40"/>
      <c r="R675" s="40"/>
      <c r="S675" s="40"/>
      <c r="T675" s="40"/>
      <c r="U675" s="40"/>
      <c r="V675" s="40"/>
      <c r="W675" s="40"/>
      <c r="X675" s="40"/>
      <c r="Y675" s="44"/>
      <c r="Z675" s="44"/>
      <c r="AA675" s="41"/>
      <c r="AB675" s="40"/>
      <c r="AC675" s="45">
        <f t="shared" si="51"/>
        <v>0</v>
      </c>
      <c r="AD675" s="46">
        <v>0</v>
      </c>
      <c r="AE675" s="47">
        <f t="shared" si="52"/>
        <v>0</v>
      </c>
      <c r="AF675" s="48" t="s">
        <v>89</v>
      </c>
      <c r="AG675" s="49"/>
      <c r="AH675" s="44"/>
      <c r="AI675" s="49"/>
      <c r="AJ675" s="44"/>
      <c r="AK675" s="49"/>
      <c r="AL675" s="49" t="str">
        <f>IFERROR((VLOOKUP($AK675,[2]T_Datos!$B$3:$D$35,2,FALSE)),"Por favor diligenciar")</f>
        <v>Por favor diligenciar</v>
      </c>
      <c r="AM675" s="49" t="str">
        <f>IFERROR((VLOOKUP($AK675,[2]T_Datos!$B$3:$D$35,3,FALSE)),"Por favor diligenciar")</f>
        <v>Por favor diligenciar</v>
      </c>
      <c r="AN675" s="49"/>
      <c r="AO675" s="49"/>
      <c r="AP675" s="44"/>
      <c r="AQ675" s="49"/>
      <c r="AR675" s="44"/>
      <c r="AS675" s="49"/>
      <c r="AT675" s="50"/>
      <c r="AU675" s="49"/>
      <c r="AV675" s="44"/>
      <c r="AW675" s="49"/>
      <c r="AX675" s="45">
        <f t="shared" si="53"/>
        <v>0</v>
      </c>
      <c r="AY675" s="45">
        <f t="shared" si="54"/>
        <v>0</v>
      </c>
      <c r="AZ675" s="51">
        <f t="shared" si="55"/>
        <v>0</v>
      </c>
      <c r="BA675" s="40"/>
      <c r="BB675" s="49"/>
      <c r="BC675" s="49"/>
      <c r="BD675" s="49"/>
      <c r="BE675" s="49"/>
      <c r="BF675" s="40"/>
      <c r="BG675" s="49"/>
      <c r="BH675" s="49"/>
      <c r="BI675" s="53"/>
      <c r="BJ675" s="54"/>
      <c r="BK675" s="54"/>
      <c r="BL675" s="54"/>
      <c r="BM675" s="44"/>
      <c r="BN675" s="41"/>
      <c r="BO675" s="55"/>
      <c r="BP675" s="56" t="s">
        <v>101</v>
      </c>
      <c r="BQ675" s="57"/>
      <c r="BR675" s="56"/>
    </row>
    <row r="676" spans="2:70" ht="51" customHeight="1" x14ac:dyDescent="0.2">
      <c r="B676" s="40"/>
      <c r="C676" s="97"/>
      <c r="D676" s="41"/>
      <c r="E676" s="42"/>
      <c r="F676" s="40"/>
      <c r="G676" s="40"/>
      <c r="H676" s="40"/>
      <c r="I676" s="40"/>
      <c r="J676" s="40"/>
      <c r="K676" s="40"/>
      <c r="L676" s="40"/>
      <c r="M676" s="40"/>
      <c r="N676" s="43"/>
      <c r="O676" s="40"/>
      <c r="P676" s="40"/>
      <c r="Q676" s="40"/>
      <c r="R676" s="40"/>
      <c r="S676" s="40"/>
      <c r="T676" s="40"/>
      <c r="U676" s="40"/>
      <c r="V676" s="40"/>
      <c r="W676" s="40"/>
      <c r="X676" s="40"/>
      <c r="Y676" s="44"/>
      <c r="Z676" s="44"/>
      <c r="AA676" s="41"/>
      <c r="AB676" s="40"/>
      <c r="AC676" s="45">
        <f t="shared" si="51"/>
        <v>0</v>
      </c>
      <c r="AD676" s="46">
        <v>0</v>
      </c>
      <c r="AE676" s="47">
        <f t="shared" si="52"/>
        <v>0</v>
      </c>
      <c r="AF676" s="48" t="s">
        <v>89</v>
      </c>
      <c r="AG676" s="49"/>
      <c r="AH676" s="44"/>
      <c r="AI676" s="49"/>
      <c r="AJ676" s="44"/>
      <c r="AK676" s="49"/>
      <c r="AL676" s="49" t="str">
        <f>IFERROR((VLOOKUP($AK676,[2]T_Datos!$B$3:$D$35,2,FALSE)),"Por favor diligenciar")</f>
        <v>Por favor diligenciar</v>
      </c>
      <c r="AM676" s="49" t="str">
        <f>IFERROR((VLOOKUP($AK676,[2]T_Datos!$B$3:$D$35,3,FALSE)),"Por favor diligenciar")</f>
        <v>Por favor diligenciar</v>
      </c>
      <c r="AN676" s="49"/>
      <c r="AO676" s="49"/>
      <c r="AP676" s="44"/>
      <c r="AQ676" s="49"/>
      <c r="AR676" s="44"/>
      <c r="AS676" s="49"/>
      <c r="AT676" s="50"/>
      <c r="AU676" s="49"/>
      <c r="AV676" s="44"/>
      <c r="AW676" s="49"/>
      <c r="AX676" s="45">
        <f t="shared" si="53"/>
        <v>0</v>
      </c>
      <c r="AY676" s="45">
        <f t="shared" si="54"/>
        <v>0</v>
      </c>
      <c r="AZ676" s="51">
        <f t="shared" si="55"/>
        <v>0</v>
      </c>
      <c r="BA676" s="40"/>
      <c r="BB676" s="49"/>
      <c r="BC676" s="49"/>
      <c r="BD676" s="49"/>
      <c r="BE676" s="49"/>
      <c r="BF676" s="40"/>
      <c r="BG676" s="49"/>
      <c r="BH676" s="49"/>
      <c r="BI676" s="53"/>
      <c r="BJ676" s="54"/>
      <c r="BK676" s="54"/>
      <c r="BL676" s="54"/>
      <c r="BM676" s="44"/>
      <c r="BN676" s="41"/>
      <c r="BO676" s="55"/>
      <c r="BP676" s="56" t="s">
        <v>101</v>
      </c>
      <c r="BQ676" s="57"/>
      <c r="BR676" s="56"/>
    </row>
    <row r="677" spans="2:70" ht="51" customHeight="1" x14ac:dyDescent="0.2">
      <c r="B677" s="40"/>
      <c r="C677" s="97"/>
      <c r="D677" s="41"/>
      <c r="E677" s="42"/>
      <c r="F677" s="40"/>
      <c r="G677" s="40"/>
      <c r="H677" s="40"/>
      <c r="I677" s="40"/>
      <c r="J677" s="40"/>
      <c r="K677" s="40"/>
      <c r="L677" s="40"/>
      <c r="M677" s="40"/>
      <c r="N677" s="43"/>
      <c r="O677" s="40"/>
      <c r="P677" s="40"/>
      <c r="Q677" s="40"/>
      <c r="R677" s="40"/>
      <c r="S677" s="40"/>
      <c r="T677" s="40"/>
      <c r="U677" s="40"/>
      <c r="V677" s="40"/>
      <c r="W677" s="40"/>
      <c r="X677" s="40"/>
      <c r="Y677" s="44"/>
      <c r="Z677" s="44"/>
      <c r="AA677" s="41"/>
      <c r="AB677" s="40"/>
      <c r="AC677" s="45">
        <f t="shared" si="51"/>
        <v>0</v>
      </c>
      <c r="AD677" s="46">
        <v>0</v>
      </c>
      <c r="AE677" s="47">
        <f t="shared" si="52"/>
        <v>0</v>
      </c>
      <c r="AF677" s="48" t="s">
        <v>89</v>
      </c>
      <c r="AG677" s="49"/>
      <c r="AH677" s="44"/>
      <c r="AI677" s="49"/>
      <c r="AJ677" s="44"/>
      <c r="AK677" s="49"/>
      <c r="AL677" s="49" t="str">
        <f>IFERROR((VLOOKUP($AK677,[2]T_Datos!$B$3:$D$35,2,FALSE)),"Por favor diligenciar")</f>
        <v>Por favor diligenciar</v>
      </c>
      <c r="AM677" s="49" t="str">
        <f>IFERROR((VLOOKUP($AK677,[2]T_Datos!$B$3:$D$35,3,FALSE)),"Por favor diligenciar")</f>
        <v>Por favor diligenciar</v>
      </c>
      <c r="AN677" s="49"/>
      <c r="AO677" s="49"/>
      <c r="AP677" s="44"/>
      <c r="AQ677" s="49"/>
      <c r="AR677" s="44"/>
      <c r="AS677" s="49"/>
      <c r="AT677" s="50"/>
      <c r="AU677" s="49"/>
      <c r="AV677" s="44"/>
      <c r="AW677" s="49"/>
      <c r="AX677" s="45">
        <f t="shared" si="53"/>
        <v>0</v>
      </c>
      <c r="AY677" s="45">
        <f t="shared" si="54"/>
        <v>0</v>
      </c>
      <c r="AZ677" s="51">
        <f t="shared" si="55"/>
        <v>0</v>
      </c>
      <c r="BA677" s="40"/>
      <c r="BB677" s="49"/>
      <c r="BC677" s="49"/>
      <c r="BD677" s="49"/>
      <c r="BE677" s="49"/>
      <c r="BF677" s="40"/>
      <c r="BG677" s="49"/>
      <c r="BH677" s="49"/>
      <c r="BI677" s="53"/>
      <c r="BJ677" s="54"/>
      <c r="BK677" s="54"/>
      <c r="BL677" s="54"/>
      <c r="BM677" s="44"/>
      <c r="BN677" s="41"/>
      <c r="BO677" s="55"/>
      <c r="BP677" s="56" t="s">
        <v>101</v>
      </c>
      <c r="BQ677" s="57"/>
      <c r="BR677" s="56"/>
    </row>
    <row r="678" spans="2:70" ht="51" customHeight="1" x14ac:dyDescent="0.2">
      <c r="B678" s="40"/>
      <c r="C678" s="97"/>
      <c r="D678" s="41"/>
      <c r="E678" s="42"/>
      <c r="F678" s="40"/>
      <c r="G678" s="40"/>
      <c r="H678" s="40"/>
      <c r="I678" s="40"/>
      <c r="J678" s="40"/>
      <c r="K678" s="40"/>
      <c r="L678" s="40"/>
      <c r="M678" s="40"/>
      <c r="N678" s="43"/>
      <c r="O678" s="40"/>
      <c r="P678" s="40"/>
      <c r="Q678" s="40"/>
      <c r="R678" s="40"/>
      <c r="S678" s="40"/>
      <c r="T678" s="40"/>
      <c r="U678" s="40"/>
      <c r="V678" s="40"/>
      <c r="W678" s="40"/>
      <c r="X678" s="40"/>
      <c r="Y678" s="44"/>
      <c r="Z678" s="44"/>
      <c r="AA678" s="41"/>
      <c r="AB678" s="40"/>
      <c r="AC678" s="45">
        <f t="shared" si="51"/>
        <v>0</v>
      </c>
      <c r="AD678" s="46">
        <v>0</v>
      </c>
      <c r="AE678" s="47">
        <f t="shared" si="52"/>
        <v>0</v>
      </c>
      <c r="AF678" s="48" t="s">
        <v>89</v>
      </c>
      <c r="AG678" s="49"/>
      <c r="AH678" s="44"/>
      <c r="AI678" s="49"/>
      <c r="AJ678" s="44"/>
      <c r="AK678" s="49"/>
      <c r="AL678" s="49" t="str">
        <f>IFERROR((VLOOKUP($AK678,[2]T_Datos!$B$3:$D$35,2,FALSE)),"Por favor diligenciar")</f>
        <v>Por favor diligenciar</v>
      </c>
      <c r="AM678" s="49" t="str">
        <f>IFERROR((VLOOKUP($AK678,[2]T_Datos!$B$3:$D$35,3,FALSE)),"Por favor diligenciar")</f>
        <v>Por favor diligenciar</v>
      </c>
      <c r="AN678" s="49"/>
      <c r="AO678" s="49"/>
      <c r="AP678" s="44"/>
      <c r="AQ678" s="49"/>
      <c r="AR678" s="44"/>
      <c r="AS678" s="49"/>
      <c r="AT678" s="50"/>
      <c r="AU678" s="49"/>
      <c r="AV678" s="44"/>
      <c r="AW678" s="49"/>
      <c r="AX678" s="45">
        <f t="shared" si="53"/>
        <v>0</v>
      </c>
      <c r="AY678" s="45">
        <f t="shared" si="54"/>
        <v>0</v>
      </c>
      <c r="AZ678" s="51">
        <f t="shared" si="55"/>
        <v>0</v>
      </c>
      <c r="BA678" s="40"/>
      <c r="BB678" s="49"/>
      <c r="BC678" s="49"/>
      <c r="BD678" s="49"/>
      <c r="BE678" s="49"/>
      <c r="BF678" s="40"/>
      <c r="BG678" s="49"/>
      <c r="BH678" s="49"/>
      <c r="BI678" s="53"/>
      <c r="BJ678" s="54"/>
      <c r="BK678" s="54"/>
      <c r="BL678" s="54"/>
      <c r="BM678" s="44"/>
      <c r="BN678" s="41"/>
      <c r="BO678" s="55"/>
      <c r="BP678" s="56" t="s">
        <v>101</v>
      </c>
      <c r="BQ678" s="57"/>
      <c r="BR678" s="56"/>
    </row>
    <row r="679" spans="2:70" ht="51" customHeight="1" x14ac:dyDescent="0.2">
      <c r="B679" s="40"/>
      <c r="C679" s="97"/>
      <c r="D679" s="41"/>
      <c r="E679" s="42"/>
      <c r="F679" s="40"/>
      <c r="G679" s="40"/>
      <c r="H679" s="40"/>
      <c r="I679" s="40"/>
      <c r="J679" s="40"/>
      <c r="K679" s="40"/>
      <c r="L679" s="40"/>
      <c r="M679" s="40"/>
      <c r="N679" s="43"/>
      <c r="O679" s="40"/>
      <c r="P679" s="40"/>
      <c r="Q679" s="40"/>
      <c r="R679" s="40"/>
      <c r="S679" s="40"/>
      <c r="T679" s="40"/>
      <c r="U679" s="40"/>
      <c r="V679" s="40"/>
      <c r="W679" s="40"/>
      <c r="X679" s="40"/>
      <c r="Y679" s="44"/>
      <c r="Z679" s="44"/>
      <c r="AA679" s="41"/>
      <c r="AB679" s="40"/>
      <c r="AC679" s="45">
        <f t="shared" si="51"/>
        <v>0</v>
      </c>
      <c r="AD679" s="46">
        <v>0</v>
      </c>
      <c r="AE679" s="47">
        <f t="shared" si="52"/>
        <v>0</v>
      </c>
      <c r="AF679" s="48" t="s">
        <v>89</v>
      </c>
      <c r="AG679" s="49"/>
      <c r="AH679" s="44"/>
      <c r="AI679" s="49"/>
      <c r="AJ679" s="44"/>
      <c r="AK679" s="49"/>
      <c r="AL679" s="49" t="str">
        <f>IFERROR((VLOOKUP($AK679,[2]T_Datos!$B$3:$D$35,2,FALSE)),"Por favor diligenciar")</f>
        <v>Por favor diligenciar</v>
      </c>
      <c r="AM679" s="49" t="str">
        <f>IFERROR((VLOOKUP($AK679,[2]T_Datos!$B$3:$D$35,3,FALSE)),"Por favor diligenciar")</f>
        <v>Por favor diligenciar</v>
      </c>
      <c r="AN679" s="49"/>
      <c r="AO679" s="49"/>
      <c r="AP679" s="44"/>
      <c r="AQ679" s="49"/>
      <c r="AR679" s="44"/>
      <c r="AS679" s="49"/>
      <c r="AT679" s="50"/>
      <c r="AU679" s="49"/>
      <c r="AV679" s="44"/>
      <c r="AW679" s="49"/>
      <c r="AX679" s="45">
        <f t="shared" si="53"/>
        <v>0</v>
      </c>
      <c r="AY679" s="45">
        <f t="shared" si="54"/>
        <v>0</v>
      </c>
      <c r="AZ679" s="51">
        <f t="shared" si="55"/>
        <v>0</v>
      </c>
      <c r="BA679" s="40"/>
      <c r="BB679" s="49"/>
      <c r="BC679" s="49"/>
      <c r="BD679" s="49"/>
      <c r="BE679" s="49"/>
      <c r="BF679" s="40"/>
      <c r="BG679" s="49"/>
      <c r="BH679" s="49"/>
      <c r="BI679" s="53"/>
      <c r="BJ679" s="54"/>
      <c r="BK679" s="54"/>
      <c r="BL679" s="54"/>
      <c r="BM679" s="44"/>
      <c r="BN679" s="41"/>
      <c r="BO679" s="55"/>
      <c r="BP679" s="56" t="s">
        <v>101</v>
      </c>
      <c r="BQ679" s="57"/>
      <c r="BR679" s="56"/>
    </row>
    <row r="680" spans="2:70" ht="51" customHeight="1" x14ac:dyDescent="0.2">
      <c r="B680" s="40"/>
      <c r="C680" s="97"/>
      <c r="D680" s="41"/>
      <c r="E680" s="42"/>
      <c r="F680" s="40"/>
      <c r="G680" s="40"/>
      <c r="H680" s="40"/>
      <c r="I680" s="40"/>
      <c r="J680" s="40"/>
      <c r="K680" s="40"/>
      <c r="L680" s="40"/>
      <c r="M680" s="40"/>
      <c r="N680" s="43"/>
      <c r="O680" s="40"/>
      <c r="P680" s="40"/>
      <c r="Q680" s="40"/>
      <c r="R680" s="40"/>
      <c r="S680" s="40"/>
      <c r="T680" s="40"/>
      <c r="U680" s="40"/>
      <c r="V680" s="40"/>
      <c r="W680" s="40"/>
      <c r="X680" s="40"/>
      <c r="Y680" s="44"/>
      <c r="Z680" s="44"/>
      <c r="AA680" s="41"/>
      <c r="AB680" s="40"/>
      <c r="AC680" s="45">
        <f t="shared" si="51"/>
        <v>0</v>
      </c>
      <c r="AD680" s="46">
        <v>0</v>
      </c>
      <c r="AE680" s="47">
        <f t="shared" si="52"/>
        <v>0</v>
      </c>
      <c r="AF680" s="48" t="s">
        <v>89</v>
      </c>
      <c r="AG680" s="49"/>
      <c r="AH680" s="44"/>
      <c r="AI680" s="49"/>
      <c r="AJ680" s="44"/>
      <c r="AK680" s="49"/>
      <c r="AL680" s="49" t="str">
        <f>IFERROR((VLOOKUP($AK680,[2]T_Datos!$B$3:$D$35,2,FALSE)),"Por favor diligenciar")</f>
        <v>Por favor diligenciar</v>
      </c>
      <c r="AM680" s="49" t="str">
        <f>IFERROR((VLOOKUP($AK680,[2]T_Datos!$B$3:$D$35,3,FALSE)),"Por favor diligenciar")</f>
        <v>Por favor diligenciar</v>
      </c>
      <c r="AN680" s="49"/>
      <c r="AO680" s="49"/>
      <c r="AP680" s="44"/>
      <c r="AQ680" s="49"/>
      <c r="AR680" s="44"/>
      <c r="AS680" s="49"/>
      <c r="AT680" s="50"/>
      <c r="AU680" s="49"/>
      <c r="AV680" s="44"/>
      <c r="AW680" s="49"/>
      <c r="AX680" s="45">
        <f t="shared" si="53"/>
        <v>0</v>
      </c>
      <c r="AY680" s="45">
        <f t="shared" si="54"/>
        <v>0</v>
      </c>
      <c r="AZ680" s="51">
        <f t="shared" si="55"/>
        <v>0</v>
      </c>
      <c r="BA680" s="40"/>
      <c r="BB680" s="49"/>
      <c r="BC680" s="49"/>
      <c r="BD680" s="49"/>
      <c r="BE680" s="49"/>
      <c r="BF680" s="40"/>
      <c r="BG680" s="49"/>
      <c r="BH680" s="49"/>
      <c r="BI680" s="53"/>
      <c r="BJ680" s="54"/>
      <c r="BK680" s="54"/>
      <c r="BL680" s="54"/>
      <c r="BM680" s="44"/>
      <c r="BN680" s="41"/>
      <c r="BO680" s="55"/>
      <c r="BP680" s="56" t="s">
        <v>101</v>
      </c>
      <c r="BQ680" s="57"/>
      <c r="BR680" s="56"/>
    </row>
    <row r="681" spans="2:70" ht="51" customHeight="1" x14ac:dyDescent="0.2">
      <c r="B681" s="40"/>
      <c r="C681" s="97"/>
      <c r="D681" s="41"/>
      <c r="E681" s="42"/>
      <c r="F681" s="40"/>
      <c r="G681" s="40"/>
      <c r="H681" s="40"/>
      <c r="I681" s="40"/>
      <c r="J681" s="40"/>
      <c r="K681" s="40"/>
      <c r="L681" s="40"/>
      <c r="M681" s="40"/>
      <c r="N681" s="43"/>
      <c r="O681" s="40"/>
      <c r="P681" s="40"/>
      <c r="Q681" s="40"/>
      <c r="R681" s="40"/>
      <c r="S681" s="40"/>
      <c r="T681" s="40"/>
      <c r="U681" s="40"/>
      <c r="V681" s="40"/>
      <c r="W681" s="40"/>
      <c r="X681" s="40"/>
      <c r="Y681" s="44"/>
      <c r="Z681" s="44"/>
      <c r="AA681" s="41"/>
      <c r="AB681" s="40"/>
      <c r="AC681" s="45">
        <f t="shared" si="51"/>
        <v>0</v>
      </c>
      <c r="AD681" s="46">
        <v>0</v>
      </c>
      <c r="AE681" s="47">
        <f t="shared" si="52"/>
        <v>0</v>
      </c>
      <c r="AF681" s="48" t="s">
        <v>89</v>
      </c>
      <c r="AG681" s="49"/>
      <c r="AH681" s="44"/>
      <c r="AI681" s="49"/>
      <c r="AJ681" s="44"/>
      <c r="AK681" s="49"/>
      <c r="AL681" s="49" t="str">
        <f>IFERROR((VLOOKUP($AK681,[2]T_Datos!$B$3:$D$35,2,FALSE)),"Por favor diligenciar")</f>
        <v>Por favor diligenciar</v>
      </c>
      <c r="AM681" s="49" t="str">
        <f>IFERROR((VLOOKUP($AK681,[2]T_Datos!$B$3:$D$35,3,FALSE)),"Por favor diligenciar")</f>
        <v>Por favor diligenciar</v>
      </c>
      <c r="AN681" s="49"/>
      <c r="AO681" s="49"/>
      <c r="AP681" s="44"/>
      <c r="AQ681" s="49"/>
      <c r="AR681" s="44"/>
      <c r="AS681" s="49"/>
      <c r="AT681" s="50"/>
      <c r="AU681" s="49"/>
      <c r="AV681" s="44"/>
      <c r="AW681" s="49"/>
      <c r="AX681" s="45">
        <f t="shared" si="53"/>
        <v>0</v>
      </c>
      <c r="AY681" s="45">
        <f t="shared" si="54"/>
        <v>0</v>
      </c>
      <c r="AZ681" s="51">
        <f t="shared" si="55"/>
        <v>0</v>
      </c>
      <c r="BA681" s="40"/>
      <c r="BB681" s="49"/>
      <c r="BC681" s="49"/>
      <c r="BD681" s="49"/>
      <c r="BE681" s="49"/>
      <c r="BF681" s="40"/>
      <c r="BG681" s="49"/>
      <c r="BH681" s="49"/>
      <c r="BI681" s="53"/>
      <c r="BJ681" s="54"/>
      <c r="BK681" s="54"/>
      <c r="BL681" s="54"/>
      <c r="BM681" s="44"/>
      <c r="BN681" s="41"/>
      <c r="BO681" s="55"/>
      <c r="BP681" s="56" t="s">
        <v>101</v>
      </c>
      <c r="BQ681" s="57"/>
      <c r="BR681" s="56"/>
    </row>
    <row r="682" spans="2:70" ht="51" customHeight="1" x14ac:dyDescent="0.2">
      <c r="B682" s="40"/>
      <c r="C682" s="97"/>
      <c r="D682" s="41"/>
      <c r="E682" s="42"/>
      <c r="F682" s="40"/>
      <c r="G682" s="40"/>
      <c r="H682" s="40"/>
      <c r="I682" s="40"/>
      <c r="J682" s="40"/>
      <c r="K682" s="40"/>
      <c r="L682" s="40"/>
      <c r="M682" s="40"/>
      <c r="N682" s="43"/>
      <c r="O682" s="40"/>
      <c r="P682" s="40"/>
      <c r="Q682" s="40"/>
      <c r="R682" s="40"/>
      <c r="S682" s="40"/>
      <c r="T682" s="40"/>
      <c r="U682" s="40"/>
      <c r="V682" s="40"/>
      <c r="W682" s="40"/>
      <c r="X682" s="40"/>
      <c r="Y682" s="44"/>
      <c r="Z682" s="44"/>
      <c r="AA682" s="41"/>
      <c r="AB682" s="40"/>
      <c r="AC682" s="45">
        <f t="shared" si="51"/>
        <v>0</v>
      </c>
      <c r="AD682" s="46">
        <v>0</v>
      </c>
      <c r="AE682" s="47">
        <f t="shared" si="52"/>
        <v>0</v>
      </c>
      <c r="AF682" s="48" t="s">
        <v>89</v>
      </c>
      <c r="AG682" s="49"/>
      <c r="AH682" s="44"/>
      <c r="AI682" s="49"/>
      <c r="AJ682" s="44"/>
      <c r="AK682" s="49"/>
      <c r="AL682" s="49" t="str">
        <f>IFERROR((VLOOKUP($AK682,[2]T_Datos!$B$3:$D$35,2,FALSE)),"Por favor diligenciar")</f>
        <v>Por favor diligenciar</v>
      </c>
      <c r="AM682" s="49" t="str">
        <f>IFERROR((VLOOKUP($AK682,[2]T_Datos!$B$3:$D$35,3,FALSE)),"Por favor diligenciar")</f>
        <v>Por favor diligenciar</v>
      </c>
      <c r="AN682" s="49"/>
      <c r="AO682" s="49"/>
      <c r="AP682" s="44"/>
      <c r="AQ682" s="49"/>
      <c r="AR682" s="44"/>
      <c r="AS682" s="49"/>
      <c r="AT682" s="50"/>
      <c r="AU682" s="49"/>
      <c r="AV682" s="44"/>
      <c r="AW682" s="49"/>
      <c r="AX682" s="45">
        <f t="shared" si="53"/>
        <v>0</v>
      </c>
      <c r="AY682" s="45">
        <f t="shared" si="54"/>
        <v>0</v>
      </c>
      <c r="AZ682" s="51">
        <f t="shared" si="55"/>
        <v>0</v>
      </c>
      <c r="BA682" s="40"/>
      <c r="BB682" s="49"/>
      <c r="BC682" s="49"/>
      <c r="BD682" s="49"/>
      <c r="BE682" s="49"/>
      <c r="BF682" s="40"/>
      <c r="BG682" s="49"/>
      <c r="BH682" s="49"/>
      <c r="BI682" s="53"/>
      <c r="BJ682" s="54"/>
      <c r="BK682" s="54"/>
      <c r="BL682" s="54"/>
      <c r="BM682" s="44"/>
      <c r="BN682" s="41"/>
      <c r="BO682" s="55"/>
      <c r="BP682" s="56" t="s">
        <v>101</v>
      </c>
      <c r="BQ682" s="57"/>
      <c r="BR682" s="56"/>
    </row>
    <row r="683" spans="2:70" ht="51" customHeight="1" x14ac:dyDescent="0.2">
      <c r="B683" s="40"/>
      <c r="C683" s="97"/>
      <c r="D683" s="41"/>
      <c r="E683" s="42"/>
      <c r="F683" s="40"/>
      <c r="G683" s="40"/>
      <c r="H683" s="40"/>
      <c r="I683" s="40"/>
      <c r="J683" s="40"/>
      <c r="K683" s="40"/>
      <c r="L683" s="40"/>
      <c r="M683" s="40"/>
      <c r="N683" s="43"/>
      <c r="O683" s="40"/>
      <c r="P683" s="40"/>
      <c r="Q683" s="40"/>
      <c r="R683" s="40"/>
      <c r="S683" s="40"/>
      <c r="T683" s="40"/>
      <c r="U683" s="40"/>
      <c r="V683" s="40"/>
      <c r="W683" s="40"/>
      <c r="X683" s="40"/>
      <c r="Y683" s="44"/>
      <c r="Z683" s="44"/>
      <c r="AA683" s="41"/>
      <c r="AB683" s="40"/>
      <c r="AC683" s="45">
        <f t="shared" si="51"/>
        <v>0</v>
      </c>
      <c r="AD683" s="46">
        <v>0</v>
      </c>
      <c r="AE683" s="47">
        <f t="shared" si="52"/>
        <v>0</v>
      </c>
      <c r="AF683" s="48" t="s">
        <v>89</v>
      </c>
      <c r="AG683" s="49"/>
      <c r="AH683" s="44"/>
      <c r="AI683" s="49"/>
      <c r="AJ683" s="44"/>
      <c r="AK683" s="49"/>
      <c r="AL683" s="49" t="str">
        <f>IFERROR((VLOOKUP($AK683,[2]T_Datos!$B$3:$D$35,2,FALSE)),"Por favor diligenciar")</f>
        <v>Por favor diligenciar</v>
      </c>
      <c r="AM683" s="49" t="str">
        <f>IFERROR((VLOOKUP($AK683,[2]T_Datos!$B$3:$D$35,3,FALSE)),"Por favor diligenciar")</f>
        <v>Por favor diligenciar</v>
      </c>
      <c r="AN683" s="49"/>
      <c r="AO683" s="49"/>
      <c r="AP683" s="44"/>
      <c r="AQ683" s="49"/>
      <c r="AR683" s="44"/>
      <c r="AS683" s="49"/>
      <c r="AT683" s="50"/>
      <c r="AU683" s="49"/>
      <c r="AV683" s="44"/>
      <c r="AW683" s="49"/>
      <c r="AX683" s="45">
        <f t="shared" si="53"/>
        <v>0</v>
      </c>
      <c r="AY683" s="45">
        <f t="shared" si="54"/>
        <v>0</v>
      </c>
      <c r="AZ683" s="51">
        <f t="shared" si="55"/>
        <v>0</v>
      </c>
      <c r="BA683" s="40"/>
      <c r="BB683" s="49"/>
      <c r="BC683" s="49"/>
      <c r="BD683" s="49"/>
      <c r="BE683" s="49"/>
      <c r="BF683" s="40"/>
      <c r="BG683" s="49"/>
      <c r="BH683" s="49"/>
      <c r="BI683" s="53"/>
      <c r="BJ683" s="54"/>
      <c r="BK683" s="54"/>
      <c r="BL683" s="54"/>
      <c r="BM683" s="44"/>
      <c r="BN683" s="41"/>
      <c r="BO683" s="55"/>
      <c r="BP683" s="56" t="s">
        <v>101</v>
      </c>
      <c r="BQ683" s="57"/>
      <c r="BR683" s="56"/>
    </row>
    <row r="684" spans="2:70" ht="51" customHeight="1" x14ac:dyDescent="0.2">
      <c r="B684" s="40"/>
      <c r="C684" s="97"/>
      <c r="D684" s="41"/>
      <c r="E684" s="42"/>
      <c r="F684" s="40"/>
      <c r="G684" s="40"/>
      <c r="H684" s="40"/>
      <c r="I684" s="40"/>
      <c r="J684" s="40"/>
      <c r="K684" s="40"/>
      <c r="L684" s="40"/>
      <c r="M684" s="40"/>
      <c r="N684" s="43"/>
      <c r="O684" s="40"/>
      <c r="P684" s="40"/>
      <c r="Q684" s="40"/>
      <c r="R684" s="40"/>
      <c r="S684" s="40"/>
      <c r="T684" s="40"/>
      <c r="U684" s="40"/>
      <c r="V684" s="40"/>
      <c r="W684" s="40"/>
      <c r="X684" s="40"/>
      <c r="Y684" s="44"/>
      <c r="Z684" s="44"/>
      <c r="AA684" s="41"/>
      <c r="AB684" s="40"/>
      <c r="AC684" s="45">
        <f t="shared" si="51"/>
        <v>0</v>
      </c>
      <c r="AD684" s="46">
        <v>0</v>
      </c>
      <c r="AE684" s="47">
        <f t="shared" si="52"/>
        <v>0</v>
      </c>
      <c r="AF684" s="48" t="s">
        <v>89</v>
      </c>
      <c r="AG684" s="49"/>
      <c r="AH684" s="44"/>
      <c r="AI684" s="49"/>
      <c r="AJ684" s="44"/>
      <c r="AK684" s="49"/>
      <c r="AL684" s="49" t="str">
        <f>IFERROR((VLOOKUP($AK684,[2]T_Datos!$B$3:$D$35,2,FALSE)),"Por favor diligenciar")</f>
        <v>Por favor diligenciar</v>
      </c>
      <c r="AM684" s="49" t="str">
        <f>IFERROR((VLOOKUP($AK684,[2]T_Datos!$B$3:$D$35,3,FALSE)),"Por favor diligenciar")</f>
        <v>Por favor diligenciar</v>
      </c>
      <c r="AN684" s="49"/>
      <c r="AO684" s="49"/>
      <c r="AP684" s="44"/>
      <c r="AQ684" s="49"/>
      <c r="AR684" s="44"/>
      <c r="AS684" s="49"/>
      <c r="AT684" s="50"/>
      <c r="AU684" s="49"/>
      <c r="AV684" s="44"/>
      <c r="AW684" s="49"/>
      <c r="AX684" s="45">
        <f t="shared" si="53"/>
        <v>0</v>
      </c>
      <c r="AY684" s="45">
        <f t="shared" si="54"/>
        <v>0</v>
      </c>
      <c r="AZ684" s="51">
        <f t="shared" si="55"/>
        <v>0</v>
      </c>
      <c r="BA684" s="40"/>
      <c r="BB684" s="49"/>
      <c r="BC684" s="49"/>
      <c r="BD684" s="49"/>
      <c r="BE684" s="49"/>
      <c r="BF684" s="40"/>
      <c r="BG684" s="49"/>
      <c r="BH684" s="49"/>
      <c r="BI684" s="53"/>
      <c r="BJ684" s="54"/>
      <c r="BK684" s="54"/>
      <c r="BL684" s="54"/>
      <c r="BM684" s="44"/>
      <c r="BN684" s="41"/>
      <c r="BO684" s="55"/>
      <c r="BP684" s="56" t="s">
        <v>101</v>
      </c>
      <c r="BQ684" s="57"/>
      <c r="BR684" s="56"/>
    </row>
    <row r="685" spans="2:70" ht="51" customHeight="1" x14ac:dyDescent="0.2">
      <c r="B685" s="40"/>
      <c r="C685" s="97"/>
      <c r="D685" s="41"/>
      <c r="E685" s="42"/>
      <c r="F685" s="40"/>
      <c r="G685" s="40"/>
      <c r="H685" s="40"/>
      <c r="I685" s="40"/>
      <c r="J685" s="40"/>
      <c r="K685" s="40"/>
      <c r="L685" s="40"/>
      <c r="M685" s="40"/>
      <c r="N685" s="43"/>
      <c r="O685" s="40"/>
      <c r="P685" s="40"/>
      <c r="Q685" s="40"/>
      <c r="R685" s="40"/>
      <c r="S685" s="40"/>
      <c r="T685" s="40"/>
      <c r="U685" s="40"/>
      <c r="V685" s="40"/>
      <c r="W685" s="40"/>
      <c r="X685" s="40"/>
      <c r="Y685" s="44"/>
      <c r="Z685" s="44"/>
      <c r="AA685" s="41"/>
      <c r="AB685" s="40"/>
      <c r="AC685" s="45">
        <f t="shared" si="51"/>
        <v>0</v>
      </c>
      <c r="AD685" s="46">
        <v>0</v>
      </c>
      <c r="AE685" s="47">
        <f t="shared" si="52"/>
        <v>0</v>
      </c>
      <c r="AF685" s="48" t="s">
        <v>89</v>
      </c>
      <c r="AG685" s="49"/>
      <c r="AH685" s="44"/>
      <c r="AI685" s="49"/>
      <c r="AJ685" s="44"/>
      <c r="AK685" s="49"/>
      <c r="AL685" s="49" t="str">
        <f>IFERROR((VLOOKUP($AK685,[2]T_Datos!$B$3:$D$35,2,FALSE)),"Por favor diligenciar")</f>
        <v>Por favor diligenciar</v>
      </c>
      <c r="AM685" s="49" t="str">
        <f>IFERROR((VLOOKUP($AK685,[2]T_Datos!$B$3:$D$35,3,FALSE)),"Por favor diligenciar")</f>
        <v>Por favor diligenciar</v>
      </c>
      <c r="AN685" s="49"/>
      <c r="AO685" s="49"/>
      <c r="AP685" s="44"/>
      <c r="AQ685" s="49"/>
      <c r="AR685" s="44"/>
      <c r="AS685" s="49"/>
      <c r="AT685" s="50"/>
      <c r="AU685" s="49"/>
      <c r="AV685" s="44"/>
      <c r="AW685" s="49"/>
      <c r="AX685" s="45">
        <f t="shared" si="53"/>
        <v>0</v>
      </c>
      <c r="AY685" s="45">
        <f t="shared" si="54"/>
        <v>0</v>
      </c>
      <c r="AZ685" s="51">
        <f t="shared" si="55"/>
        <v>0</v>
      </c>
      <c r="BA685" s="40"/>
      <c r="BB685" s="49"/>
      <c r="BC685" s="49"/>
      <c r="BD685" s="49"/>
      <c r="BE685" s="49"/>
      <c r="BF685" s="40"/>
      <c r="BG685" s="49"/>
      <c r="BH685" s="49"/>
      <c r="BI685" s="53"/>
      <c r="BJ685" s="54"/>
      <c r="BK685" s="54"/>
      <c r="BL685" s="54"/>
      <c r="BM685" s="44"/>
      <c r="BN685" s="41"/>
      <c r="BO685" s="55"/>
      <c r="BP685" s="56" t="s">
        <v>101</v>
      </c>
      <c r="BQ685" s="57"/>
      <c r="BR685" s="56"/>
    </row>
    <row r="686" spans="2:70" ht="51" customHeight="1" x14ac:dyDescent="0.2">
      <c r="B686" s="40"/>
      <c r="C686" s="97"/>
      <c r="D686" s="41"/>
      <c r="E686" s="42"/>
      <c r="F686" s="40"/>
      <c r="G686" s="40"/>
      <c r="H686" s="40"/>
      <c r="I686" s="40"/>
      <c r="J686" s="40"/>
      <c r="K686" s="40"/>
      <c r="L686" s="40"/>
      <c r="M686" s="40"/>
      <c r="N686" s="43"/>
      <c r="O686" s="40"/>
      <c r="P686" s="40"/>
      <c r="Q686" s="40"/>
      <c r="R686" s="40"/>
      <c r="S686" s="40"/>
      <c r="T686" s="40"/>
      <c r="U686" s="40"/>
      <c r="V686" s="40"/>
      <c r="W686" s="40"/>
      <c r="X686" s="40"/>
      <c r="Y686" s="44"/>
      <c r="Z686" s="44"/>
      <c r="AA686" s="41"/>
      <c r="AB686" s="40"/>
      <c r="AC686" s="45">
        <f t="shared" si="51"/>
        <v>0</v>
      </c>
      <c r="AD686" s="46">
        <v>0</v>
      </c>
      <c r="AE686" s="47">
        <f t="shared" si="52"/>
        <v>0</v>
      </c>
      <c r="AF686" s="48" t="s">
        <v>89</v>
      </c>
      <c r="AG686" s="49"/>
      <c r="AH686" s="44"/>
      <c r="AI686" s="49"/>
      <c r="AJ686" s="44"/>
      <c r="AK686" s="49"/>
      <c r="AL686" s="49" t="str">
        <f>IFERROR((VLOOKUP($AK686,[2]T_Datos!$B$3:$D$35,2,FALSE)),"Por favor diligenciar")</f>
        <v>Por favor diligenciar</v>
      </c>
      <c r="AM686" s="49" t="str">
        <f>IFERROR((VLOOKUP($AK686,[2]T_Datos!$B$3:$D$35,3,FALSE)),"Por favor diligenciar")</f>
        <v>Por favor diligenciar</v>
      </c>
      <c r="AN686" s="49"/>
      <c r="AO686" s="49"/>
      <c r="AP686" s="44"/>
      <c r="AQ686" s="49"/>
      <c r="AR686" s="44"/>
      <c r="AS686" s="49"/>
      <c r="AT686" s="50"/>
      <c r="AU686" s="49"/>
      <c r="AV686" s="44"/>
      <c r="AW686" s="49"/>
      <c r="AX686" s="45">
        <f t="shared" si="53"/>
        <v>0</v>
      </c>
      <c r="AY686" s="45">
        <f t="shared" si="54"/>
        <v>0</v>
      </c>
      <c r="AZ686" s="51">
        <f t="shared" si="55"/>
        <v>0</v>
      </c>
      <c r="BA686" s="40"/>
      <c r="BB686" s="49"/>
      <c r="BC686" s="49"/>
      <c r="BD686" s="49"/>
      <c r="BE686" s="49"/>
      <c r="BF686" s="40"/>
      <c r="BG686" s="49"/>
      <c r="BH686" s="49"/>
      <c r="BI686" s="53"/>
      <c r="BJ686" s="54"/>
      <c r="BK686" s="54"/>
      <c r="BL686" s="54"/>
      <c r="BM686" s="44"/>
      <c r="BN686" s="41"/>
      <c r="BO686" s="55"/>
      <c r="BP686" s="56" t="s">
        <v>101</v>
      </c>
      <c r="BQ686" s="57"/>
      <c r="BR686" s="56"/>
    </row>
    <row r="687" spans="2:70" ht="51" customHeight="1" x14ac:dyDescent="0.2">
      <c r="B687" s="40"/>
      <c r="C687" s="97"/>
      <c r="D687" s="41"/>
      <c r="E687" s="42"/>
      <c r="F687" s="40"/>
      <c r="G687" s="40"/>
      <c r="H687" s="40"/>
      <c r="I687" s="40"/>
      <c r="J687" s="40"/>
      <c r="K687" s="40"/>
      <c r="L687" s="40"/>
      <c r="M687" s="40"/>
      <c r="N687" s="43"/>
      <c r="O687" s="40"/>
      <c r="P687" s="40"/>
      <c r="Q687" s="40"/>
      <c r="R687" s="40"/>
      <c r="S687" s="40"/>
      <c r="T687" s="40"/>
      <c r="U687" s="40"/>
      <c r="V687" s="40"/>
      <c r="W687" s="40"/>
      <c r="X687" s="40"/>
      <c r="Y687" s="44"/>
      <c r="Z687" s="44"/>
      <c r="AA687" s="41"/>
      <c r="AB687" s="40"/>
      <c r="AC687" s="45">
        <f t="shared" si="51"/>
        <v>0</v>
      </c>
      <c r="AD687" s="46">
        <v>0</v>
      </c>
      <c r="AE687" s="47">
        <f t="shared" si="52"/>
        <v>0</v>
      </c>
      <c r="AF687" s="48" t="s">
        <v>89</v>
      </c>
      <c r="AG687" s="49"/>
      <c r="AH687" s="44"/>
      <c r="AI687" s="49"/>
      <c r="AJ687" s="44"/>
      <c r="AK687" s="49"/>
      <c r="AL687" s="49" t="str">
        <f>IFERROR((VLOOKUP($AK687,[2]T_Datos!$B$3:$D$35,2,FALSE)),"Por favor diligenciar")</f>
        <v>Por favor diligenciar</v>
      </c>
      <c r="AM687" s="49" t="str">
        <f>IFERROR((VLOOKUP($AK687,[2]T_Datos!$B$3:$D$35,3,FALSE)),"Por favor diligenciar")</f>
        <v>Por favor diligenciar</v>
      </c>
      <c r="AN687" s="49"/>
      <c r="AO687" s="49"/>
      <c r="AP687" s="44"/>
      <c r="AQ687" s="49"/>
      <c r="AR687" s="44"/>
      <c r="AS687" s="49"/>
      <c r="AT687" s="50"/>
      <c r="AU687" s="49"/>
      <c r="AV687" s="44"/>
      <c r="AW687" s="49"/>
      <c r="AX687" s="45">
        <f t="shared" si="53"/>
        <v>0</v>
      </c>
      <c r="AY687" s="45">
        <f t="shared" si="54"/>
        <v>0</v>
      </c>
      <c r="AZ687" s="51">
        <f t="shared" si="55"/>
        <v>0</v>
      </c>
      <c r="BA687" s="40"/>
      <c r="BB687" s="49"/>
      <c r="BC687" s="49"/>
      <c r="BD687" s="49"/>
      <c r="BE687" s="49"/>
      <c r="BF687" s="40"/>
      <c r="BG687" s="49"/>
      <c r="BH687" s="49"/>
      <c r="BI687" s="53"/>
      <c r="BJ687" s="54"/>
      <c r="BK687" s="54"/>
      <c r="BL687" s="54"/>
      <c r="BM687" s="44"/>
      <c r="BN687" s="41"/>
      <c r="BO687" s="55"/>
      <c r="BP687" s="56" t="s">
        <v>101</v>
      </c>
      <c r="BQ687" s="57"/>
      <c r="BR687" s="56"/>
    </row>
    <row r="688" spans="2:70" ht="51" customHeight="1" x14ac:dyDescent="0.2">
      <c r="B688" s="40"/>
      <c r="C688" s="97"/>
      <c r="D688" s="41"/>
      <c r="E688" s="42"/>
      <c r="F688" s="40"/>
      <c r="G688" s="40"/>
      <c r="H688" s="40"/>
      <c r="I688" s="40"/>
      <c r="J688" s="40"/>
      <c r="K688" s="40"/>
      <c r="L688" s="40"/>
      <c r="M688" s="40"/>
      <c r="N688" s="43"/>
      <c r="O688" s="40"/>
      <c r="P688" s="40"/>
      <c r="Q688" s="40"/>
      <c r="R688" s="40"/>
      <c r="S688" s="40"/>
      <c r="T688" s="40"/>
      <c r="U688" s="40"/>
      <c r="V688" s="40"/>
      <c r="W688" s="40"/>
      <c r="X688" s="40"/>
      <c r="Y688" s="44"/>
      <c r="Z688" s="44"/>
      <c r="AA688" s="41"/>
      <c r="AB688" s="40"/>
      <c r="AC688" s="45">
        <f t="shared" si="51"/>
        <v>0</v>
      </c>
      <c r="AD688" s="46">
        <v>0</v>
      </c>
      <c r="AE688" s="47">
        <f t="shared" si="52"/>
        <v>0</v>
      </c>
      <c r="AF688" s="48" t="s">
        <v>89</v>
      </c>
      <c r="AG688" s="49"/>
      <c r="AH688" s="44"/>
      <c r="AI688" s="49"/>
      <c r="AJ688" s="44"/>
      <c r="AK688" s="49"/>
      <c r="AL688" s="49" t="str">
        <f>IFERROR((VLOOKUP($AK688,[2]T_Datos!$B$3:$D$35,2,FALSE)),"Por favor diligenciar")</f>
        <v>Por favor diligenciar</v>
      </c>
      <c r="AM688" s="49" t="str">
        <f>IFERROR((VLOOKUP($AK688,[2]T_Datos!$B$3:$D$35,3,FALSE)),"Por favor diligenciar")</f>
        <v>Por favor diligenciar</v>
      </c>
      <c r="AN688" s="49"/>
      <c r="AO688" s="49"/>
      <c r="AP688" s="44"/>
      <c r="AQ688" s="49"/>
      <c r="AR688" s="44"/>
      <c r="AS688" s="49"/>
      <c r="AT688" s="50"/>
      <c r="AU688" s="49"/>
      <c r="AV688" s="44"/>
      <c r="AW688" s="49"/>
      <c r="AX688" s="45">
        <f t="shared" si="53"/>
        <v>0</v>
      </c>
      <c r="AY688" s="45">
        <f t="shared" si="54"/>
        <v>0</v>
      </c>
      <c r="AZ688" s="51">
        <f t="shared" si="55"/>
        <v>0</v>
      </c>
      <c r="BA688" s="40"/>
      <c r="BB688" s="49"/>
      <c r="BC688" s="49"/>
      <c r="BD688" s="49"/>
      <c r="BE688" s="49"/>
      <c r="BF688" s="40"/>
      <c r="BG688" s="49"/>
      <c r="BH688" s="49"/>
      <c r="BI688" s="53"/>
      <c r="BJ688" s="54"/>
      <c r="BK688" s="54"/>
      <c r="BL688" s="54"/>
      <c r="BM688" s="44"/>
      <c r="BN688" s="41"/>
      <c r="BO688" s="55"/>
      <c r="BP688" s="56" t="s">
        <v>101</v>
      </c>
      <c r="BQ688" s="57"/>
      <c r="BR688" s="56"/>
    </row>
    <row r="689" spans="2:70" ht="51" customHeight="1" x14ac:dyDescent="0.2">
      <c r="B689" s="40"/>
      <c r="C689" s="97"/>
      <c r="D689" s="41"/>
      <c r="E689" s="42"/>
      <c r="F689" s="40"/>
      <c r="G689" s="40"/>
      <c r="H689" s="40"/>
      <c r="I689" s="40"/>
      <c r="J689" s="40"/>
      <c r="K689" s="40"/>
      <c r="L689" s="40"/>
      <c r="M689" s="40"/>
      <c r="N689" s="43"/>
      <c r="O689" s="40"/>
      <c r="P689" s="40"/>
      <c r="Q689" s="40"/>
      <c r="R689" s="40"/>
      <c r="S689" s="40"/>
      <c r="T689" s="40"/>
      <c r="U689" s="40"/>
      <c r="V689" s="40"/>
      <c r="W689" s="40"/>
      <c r="X689" s="40"/>
      <c r="Y689" s="44"/>
      <c r="Z689" s="44"/>
      <c r="AA689" s="41"/>
      <c r="AB689" s="40"/>
      <c r="AC689" s="45">
        <f t="shared" si="51"/>
        <v>0</v>
      </c>
      <c r="AD689" s="46">
        <v>0</v>
      </c>
      <c r="AE689" s="47">
        <f t="shared" si="52"/>
        <v>0</v>
      </c>
      <c r="AF689" s="48" t="s">
        <v>89</v>
      </c>
      <c r="AG689" s="49"/>
      <c r="AH689" s="44"/>
      <c r="AI689" s="49"/>
      <c r="AJ689" s="44"/>
      <c r="AK689" s="49"/>
      <c r="AL689" s="49" t="str">
        <f>IFERROR((VLOOKUP($AK689,[2]T_Datos!$B$3:$D$35,2,FALSE)),"Por favor diligenciar")</f>
        <v>Por favor diligenciar</v>
      </c>
      <c r="AM689" s="49" t="str">
        <f>IFERROR((VLOOKUP($AK689,[2]T_Datos!$B$3:$D$35,3,FALSE)),"Por favor diligenciar")</f>
        <v>Por favor diligenciar</v>
      </c>
      <c r="AN689" s="49"/>
      <c r="AO689" s="49"/>
      <c r="AP689" s="44"/>
      <c r="AQ689" s="49"/>
      <c r="AR689" s="44"/>
      <c r="AS689" s="49"/>
      <c r="AT689" s="50"/>
      <c r="AU689" s="49"/>
      <c r="AV689" s="44"/>
      <c r="AW689" s="49"/>
      <c r="AX689" s="45">
        <f t="shared" si="53"/>
        <v>0</v>
      </c>
      <c r="AY689" s="45">
        <f t="shared" si="54"/>
        <v>0</v>
      </c>
      <c r="AZ689" s="51">
        <f t="shared" si="55"/>
        <v>0</v>
      </c>
      <c r="BA689" s="40"/>
      <c r="BB689" s="49"/>
      <c r="BC689" s="49"/>
      <c r="BD689" s="49"/>
      <c r="BE689" s="49"/>
      <c r="BF689" s="40"/>
      <c r="BG689" s="49"/>
      <c r="BH689" s="49"/>
      <c r="BI689" s="53"/>
      <c r="BJ689" s="54"/>
      <c r="BK689" s="54"/>
      <c r="BL689" s="54"/>
      <c r="BM689" s="44"/>
      <c r="BN689" s="41"/>
      <c r="BO689" s="55"/>
      <c r="BP689" s="56" t="s">
        <v>101</v>
      </c>
      <c r="BQ689" s="57"/>
      <c r="BR689" s="56"/>
    </row>
    <row r="690" spans="2:70" ht="51" customHeight="1" x14ac:dyDescent="0.2">
      <c r="B690" s="40"/>
      <c r="C690" s="97"/>
      <c r="D690" s="41"/>
      <c r="E690" s="42"/>
      <c r="F690" s="40"/>
      <c r="G690" s="40"/>
      <c r="H690" s="40"/>
      <c r="I690" s="40"/>
      <c r="J690" s="40"/>
      <c r="K690" s="40"/>
      <c r="L690" s="40"/>
      <c r="M690" s="40"/>
      <c r="N690" s="43"/>
      <c r="O690" s="40"/>
      <c r="P690" s="40"/>
      <c r="Q690" s="40"/>
      <c r="R690" s="40"/>
      <c r="S690" s="40"/>
      <c r="T690" s="40"/>
      <c r="U690" s="40"/>
      <c r="V690" s="40"/>
      <c r="W690" s="40"/>
      <c r="X690" s="40"/>
      <c r="Y690" s="44"/>
      <c r="Z690" s="44"/>
      <c r="AA690" s="41"/>
      <c r="AB690" s="40"/>
      <c r="AC690" s="45">
        <f t="shared" si="51"/>
        <v>0</v>
      </c>
      <c r="AD690" s="46">
        <v>0</v>
      </c>
      <c r="AE690" s="47">
        <f t="shared" si="52"/>
        <v>0</v>
      </c>
      <c r="AF690" s="48" t="s">
        <v>89</v>
      </c>
      <c r="AG690" s="49"/>
      <c r="AH690" s="44"/>
      <c r="AI690" s="49"/>
      <c r="AJ690" s="44"/>
      <c r="AK690" s="49"/>
      <c r="AL690" s="49" t="str">
        <f>IFERROR((VLOOKUP($AK690,[2]T_Datos!$B$3:$D$35,2,FALSE)),"Por favor diligenciar")</f>
        <v>Por favor diligenciar</v>
      </c>
      <c r="AM690" s="49" t="str">
        <f>IFERROR((VLOOKUP($AK690,[2]T_Datos!$B$3:$D$35,3,FALSE)),"Por favor diligenciar")</f>
        <v>Por favor diligenciar</v>
      </c>
      <c r="AN690" s="49"/>
      <c r="AO690" s="49"/>
      <c r="AP690" s="44"/>
      <c r="AQ690" s="49"/>
      <c r="AR690" s="44"/>
      <c r="AS690" s="49"/>
      <c r="AT690" s="50"/>
      <c r="AU690" s="49"/>
      <c r="AV690" s="44"/>
      <c r="AW690" s="49"/>
      <c r="AX690" s="45">
        <f t="shared" si="53"/>
        <v>0</v>
      </c>
      <c r="AY690" s="45">
        <f t="shared" si="54"/>
        <v>0</v>
      </c>
      <c r="AZ690" s="51">
        <f t="shared" si="55"/>
        <v>0</v>
      </c>
      <c r="BA690" s="40"/>
      <c r="BB690" s="49"/>
      <c r="BC690" s="49"/>
      <c r="BD690" s="49"/>
      <c r="BE690" s="49"/>
      <c r="BF690" s="40"/>
      <c r="BG690" s="49"/>
      <c r="BH690" s="49"/>
      <c r="BI690" s="53"/>
      <c r="BJ690" s="54"/>
      <c r="BK690" s="54"/>
      <c r="BL690" s="54"/>
      <c r="BM690" s="44"/>
      <c r="BN690" s="41"/>
      <c r="BO690" s="55"/>
      <c r="BP690" s="56" t="s">
        <v>101</v>
      </c>
      <c r="BQ690" s="57"/>
      <c r="BR690" s="56"/>
    </row>
    <row r="691" spans="2:70" ht="51" customHeight="1" x14ac:dyDescent="0.2">
      <c r="B691" s="40"/>
      <c r="C691" s="97"/>
      <c r="D691" s="41"/>
      <c r="E691" s="42"/>
      <c r="F691" s="40"/>
      <c r="G691" s="40"/>
      <c r="H691" s="40"/>
      <c r="I691" s="40"/>
      <c r="J691" s="40"/>
      <c r="K691" s="40"/>
      <c r="L691" s="40"/>
      <c r="M691" s="40"/>
      <c r="N691" s="43"/>
      <c r="O691" s="40"/>
      <c r="P691" s="40"/>
      <c r="Q691" s="40"/>
      <c r="R691" s="40"/>
      <c r="S691" s="40"/>
      <c r="T691" s="40"/>
      <c r="U691" s="40"/>
      <c r="V691" s="40"/>
      <c r="W691" s="40"/>
      <c r="X691" s="40"/>
      <c r="Y691" s="44"/>
      <c r="Z691" s="44"/>
      <c r="AA691" s="41"/>
      <c r="AB691" s="40"/>
      <c r="AC691" s="45">
        <f t="shared" si="51"/>
        <v>0</v>
      </c>
      <c r="AD691" s="46">
        <v>0</v>
      </c>
      <c r="AE691" s="47">
        <f t="shared" si="52"/>
        <v>0</v>
      </c>
      <c r="AF691" s="48" t="s">
        <v>89</v>
      </c>
      <c r="AG691" s="49"/>
      <c r="AH691" s="44"/>
      <c r="AI691" s="49"/>
      <c r="AJ691" s="44"/>
      <c r="AK691" s="49"/>
      <c r="AL691" s="49" t="str">
        <f>IFERROR((VLOOKUP($AK691,[2]T_Datos!$B$3:$D$35,2,FALSE)),"Por favor diligenciar")</f>
        <v>Por favor diligenciar</v>
      </c>
      <c r="AM691" s="49" t="str">
        <f>IFERROR((VLOOKUP($AK691,[2]T_Datos!$B$3:$D$35,3,FALSE)),"Por favor diligenciar")</f>
        <v>Por favor diligenciar</v>
      </c>
      <c r="AN691" s="49"/>
      <c r="AO691" s="49"/>
      <c r="AP691" s="44"/>
      <c r="AQ691" s="49"/>
      <c r="AR691" s="44"/>
      <c r="AS691" s="49"/>
      <c r="AT691" s="50"/>
      <c r="AU691" s="49"/>
      <c r="AV691" s="44"/>
      <c r="AW691" s="49"/>
      <c r="AX691" s="45">
        <f t="shared" si="53"/>
        <v>0</v>
      </c>
      <c r="AY691" s="45">
        <f t="shared" si="54"/>
        <v>0</v>
      </c>
      <c r="AZ691" s="51">
        <f t="shared" si="55"/>
        <v>0</v>
      </c>
      <c r="BA691" s="40"/>
      <c r="BB691" s="49"/>
      <c r="BC691" s="49"/>
      <c r="BD691" s="49"/>
      <c r="BE691" s="49"/>
      <c r="BF691" s="40"/>
      <c r="BG691" s="49"/>
      <c r="BH691" s="49"/>
      <c r="BI691" s="53"/>
      <c r="BJ691" s="54"/>
      <c r="BK691" s="54"/>
      <c r="BL691" s="54"/>
      <c r="BM691" s="44"/>
      <c r="BN691" s="41"/>
      <c r="BO691" s="55"/>
      <c r="BP691" s="56" t="s">
        <v>101</v>
      </c>
      <c r="BQ691" s="57"/>
      <c r="BR691" s="56"/>
    </row>
    <row r="692" spans="2:70" ht="51" customHeight="1" x14ac:dyDescent="0.2">
      <c r="B692" s="40"/>
      <c r="C692" s="97"/>
      <c r="D692" s="41"/>
      <c r="E692" s="42"/>
      <c r="F692" s="40"/>
      <c r="G692" s="40"/>
      <c r="H692" s="40"/>
      <c r="I692" s="40"/>
      <c r="J692" s="40"/>
      <c r="K692" s="40"/>
      <c r="L692" s="40"/>
      <c r="M692" s="40"/>
      <c r="N692" s="43"/>
      <c r="O692" s="40"/>
      <c r="P692" s="40"/>
      <c r="Q692" s="40"/>
      <c r="R692" s="40"/>
      <c r="S692" s="40"/>
      <c r="T692" s="40"/>
      <c r="U692" s="40"/>
      <c r="V692" s="40"/>
      <c r="W692" s="40"/>
      <c r="X692" s="40"/>
      <c r="Y692" s="44"/>
      <c r="Z692" s="44"/>
      <c r="AA692" s="41"/>
      <c r="AB692" s="40"/>
      <c r="AC692" s="45">
        <f t="shared" si="51"/>
        <v>0</v>
      </c>
      <c r="AD692" s="46">
        <v>0</v>
      </c>
      <c r="AE692" s="47">
        <f t="shared" si="52"/>
        <v>0</v>
      </c>
      <c r="AF692" s="48" t="s">
        <v>89</v>
      </c>
      <c r="AG692" s="49"/>
      <c r="AH692" s="44"/>
      <c r="AI692" s="49"/>
      <c r="AJ692" s="44"/>
      <c r="AK692" s="49"/>
      <c r="AL692" s="49" t="str">
        <f>IFERROR((VLOOKUP($AK692,[2]T_Datos!$B$3:$D$35,2,FALSE)),"Por favor diligenciar")</f>
        <v>Por favor diligenciar</v>
      </c>
      <c r="AM692" s="49" t="str">
        <f>IFERROR((VLOOKUP($AK692,[2]T_Datos!$B$3:$D$35,3,FALSE)),"Por favor diligenciar")</f>
        <v>Por favor diligenciar</v>
      </c>
      <c r="AN692" s="49"/>
      <c r="AO692" s="49"/>
      <c r="AP692" s="44"/>
      <c r="AQ692" s="49"/>
      <c r="AR692" s="44"/>
      <c r="AS692" s="49"/>
      <c r="AT692" s="50"/>
      <c r="AU692" s="49"/>
      <c r="AV692" s="44"/>
      <c r="AW692" s="49"/>
      <c r="AX692" s="45">
        <f t="shared" si="53"/>
        <v>0</v>
      </c>
      <c r="AY692" s="45">
        <f t="shared" si="54"/>
        <v>0</v>
      </c>
      <c r="AZ692" s="51">
        <f t="shared" si="55"/>
        <v>0</v>
      </c>
      <c r="BA692" s="40"/>
      <c r="BB692" s="49"/>
      <c r="BC692" s="49"/>
      <c r="BD692" s="49"/>
      <c r="BE692" s="49"/>
      <c r="BF692" s="40"/>
      <c r="BG692" s="49"/>
      <c r="BH692" s="49"/>
      <c r="BI692" s="53"/>
      <c r="BJ692" s="54"/>
      <c r="BK692" s="54"/>
      <c r="BL692" s="54"/>
      <c r="BM692" s="44"/>
      <c r="BN692" s="41"/>
      <c r="BO692" s="55"/>
      <c r="BP692" s="56" t="s">
        <v>101</v>
      </c>
      <c r="BQ692" s="57"/>
      <c r="BR692" s="56"/>
    </row>
    <row r="693" spans="2:70" ht="51" customHeight="1" x14ac:dyDescent="0.2">
      <c r="B693" s="40"/>
      <c r="C693" s="97"/>
      <c r="D693" s="41"/>
      <c r="E693" s="42"/>
      <c r="F693" s="40"/>
      <c r="G693" s="40"/>
      <c r="H693" s="40"/>
      <c r="I693" s="40"/>
      <c r="J693" s="40"/>
      <c r="K693" s="40"/>
      <c r="L693" s="40"/>
      <c r="M693" s="40"/>
      <c r="N693" s="43"/>
      <c r="O693" s="40"/>
      <c r="P693" s="40"/>
      <c r="Q693" s="40"/>
      <c r="R693" s="40"/>
      <c r="S693" s="40"/>
      <c r="T693" s="40"/>
      <c r="U693" s="40"/>
      <c r="V693" s="40"/>
      <c r="W693" s="40"/>
      <c r="X693" s="40"/>
      <c r="Y693" s="44"/>
      <c r="Z693" s="44"/>
      <c r="AA693" s="41"/>
      <c r="AB693" s="40"/>
      <c r="AC693" s="45">
        <f t="shared" si="51"/>
        <v>0</v>
      </c>
      <c r="AD693" s="46">
        <v>0</v>
      </c>
      <c r="AE693" s="47">
        <f t="shared" si="52"/>
        <v>0</v>
      </c>
      <c r="AF693" s="48" t="s">
        <v>89</v>
      </c>
      <c r="AG693" s="49"/>
      <c r="AH693" s="44"/>
      <c r="AI693" s="49"/>
      <c r="AJ693" s="44"/>
      <c r="AK693" s="49"/>
      <c r="AL693" s="49" t="str">
        <f>IFERROR((VLOOKUP($AK693,[2]T_Datos!$B$3:$D$35,2,FALSE)),"Por favor diligenciar")</f>
        <v>Por favor diligenciar</v>
      </c>
      <c r="AM693" s="49" t="str">
        <f>IFERROR((VLOOKUP($AK693,[2]T_Datos!$B$3:$D$35,3,FALSE)),"Por favor diligenciar")</f>
        <v>Por favor diligenciar</v>
      </c>
      <c r="AN693" s="49"/>
      <c r="AO693" s="49"/>
      <c r="AP693" s="44"/>
      <c r="AQ693" s="49"/>
      <c r="AR693" s="44"/>
      <c r="AS693" s="49"/>
      <c r="AT693" s="50"/>
      <c r="AU693" s="49"/>
      <c r="AV693" s="44"/>
      <c r="AW693" s="49"/>
      <c r="AX693" s="45">
        <f t="shared" si="53"/>
        <v>0</v>
      </c>
      <c r="AY693" s="45">
        <f t="shared" si="54"/>
        <v>0</v>
      </c>
      <c r="AZ693" s="51">
        <f t="shared" si="55"/>
        <v>0</v>
      </c>
      <c r="BA693" s="40"/>
      <c r="BB693" s="49"/>
      <c r="BC693" s="49"/>
      <c r="BD693" s="49"/>
      <c r="BE693" s="49"/>
      <c r="BF693" s="40"/>
      <c r="BG693" s="49"/>
      <c r="BH693" s="49"/>
      <c r="BI693" s="53"/>
      <c r="BJ693" s="54"/>
      <c r="BK693" s="54"/>
      <c r="BL693" s="54"/>
      <c r="BM693" s="44"/>
      <c r="BN693" s="41"/>
      <c r="BO693" s="55"/>
      <c r="BP693" s="56" t="s">
        <v>101</v>
      </c>
      <c r="BQ693" s="57"/>
      <c r="BR693" s="56"/>
    </row>
    <row r="694" spans="2:70" ht="51" customHeight="1" x14ac:dyDescent="0.2">
      <c r="B694" s="40"/>
      <c r="C694" s="97"/>
      <c r="D694" s="41"/>
      <c r="E694" s="42"/>
      <c r="F694" s="40"/>
      <c r="G694" s="40"/>
      <c r="H694" s="40"/>
      <c r="I694" s="40"/>
      <c r="J694" s="40"/>
      <c r="K694" s="40"/>
      <c r="L694" s="40"/>
      <c r="M694" s="40"/>
      <c r="N694" s="43"/>
      <c r="O694" s="40"/>
      <c r="P694" s="40"/>
      <c r="Q694" s="40"/>
      <c r="R694" s="40"/>
      <c r="S694" s="40"/>
      <c r="T694" s="40"/>
      <c r="U694" s="40"/>
      <c r="V694" s="40"/>
      <c r="W694" s="40"/>
      <c r="X694" s="40"/>
      <c r="Y694" s="44"/>
      <c r="Z694" s="44"/>
      <c r="AA694" s="41"/>
      <c r="AB694" s="40"/>
      <c r="AC694" s="45">
        <f t="shared" si="51"/>
        <v>0</v>
      </c>
      <c r="AD694" s="46">
        <v>0</v>
      </c>
      <c r="AE694" s="47">
        <f t="shared" si="52"/>
        <v>0</v>
      </c>
      <c r="AF694" s="48" t="s">
        <v>89</v>
      </c>
      <c r="AG694" s="49"/>
      <c r="AH694" s="44"/>
      <c r="AI694" s="49"/>
      <c r="AJ694" s="44"/>
      <c r="AK694" s="49"/>
      <c r="AL694" s="49" t="str">
        <f>IFERROR((VLOOKUP($AK694,[2]T_Datos!$B$3:$D$35,2,FALSE)),"Por favor diligenciar")</f>
        <v>Por favor diligenciar</v>
      </c>
      <c r="AM694" s="49" t="str">
        <f>IFERROR((VLOOKUP($AK694,[2]T_Datos!$B$3:$D$35,3,FALSE)),"Por favor diligenciar")</f>
        <v>Por favor diligenciar</v>
      </c>
      <c r="AN694" s="49"/>
      <c r="AO694" s="49"/>
      <c r="AP694" s="44"/>
      <c r="AQ694" s="49"/>
      <c r="AR694" s="44"/>
      <c r="AS694" s="49"/>
      <c r="AT694" s="50"/>
      <c r="AU694" s="49"/>
      <c r="AV694" s="44"/>
      <c r="AW694" s="49"/>
      <c r="AX694" s="45">
        <f t="shared" si="53"/>
        <v>0</v>
      </c>
      <c r="AY694" s="45">
        <f t="shared" si="54"/>
        <v>0</v>
      </c>
      <c r="AZ694" s="51">
        <f t="shared" si="55"/>
        <v>0</v>
      </c>
      <c r="BA694" s="40"/>
      <c r="BB694" s="49"/>
      <c r="BC694" s="49"/>
      <c r="BD694" s="49"/>
      <c r="BE694" s="49"/>
      <c r="BF694" s="40"/>
      <c r="BG694" s="49"/>
      <c r="BH694" s="49"/>
      <c r="BI694" s="53"/>
      <c r="BJ694" s="54"/>
      <c r="BK694" s="54"/>
      <c r="BL694" s="54"/>
      <c r="BM694" s="44"/>
      <c r="BN694" s="41"/>
      <c r="BO694" s="55"/>
      <c r="BP694" s="56" t="s">
        <v>101</v>
      </c>
      <c r="BQ694" s="57"/>
      <c r="BR694" s="56"/>
    </row>
    <row r="695" spans="2:70" ht="51" customHeight="1" x14ac:dyDescent="0.2">
      <c r="B695" s="40"/>
      <c r="C695" s="97"/>
      <c r="D695" s="41"/>
      <c r="E695" s="42"/>
      <c r="F695" s="40"/>
      <c r="G695" s="40"/>
      <c r="H695" s="40"/>
      <c r="I695" s="40"/>
      <c r="J695" s="40"/>
      <c r="K695" s="40"/>
      <c r="L695" s="40"/>
      <c r="M695" s="40"/>
      <c r="N695" s="43"/>
      <c r="O695" s="40"/>
      <c r="P695" s="40"/>
      <c r="Q695" s="40"/>
      <c r="R695" s="40"/>
      <c r="S695" s="40"/>
      <c r="T695" s="40"/>
      <c r="U695" s="40"/>
      <c r="V695" s="40"/>
      <c r="W695" s="40"/>
      <c r="X695" s="40"/>
      <c r="Y695" s="44"/>
      <c r="Z695" s="44"/>
      <c r="AA695" s="41"/>
      <c r="AB695" s="40"/>
      <c r="AC695" s="45">
        <f t="shared" si="51"/>
        <v>0</v>
      </c>
      <c r="AD695" s="46">
        <v>0</v>
      </c>
      <c r="AE695" s="47">
        <f t="shared" si="52"/>
        <v>0</v>
      </c>
      <c r="AF695" s="48" t="s">
        <v>89</v>
      </c>
      <c r="AG695" s="49"/>
      <c r="AH695" s="44"/>
      <c r="AI695" s="49"/>
      <c r="AJ695" s="44"/>
      <c r="AK695" s="49"/>
      <c r="AL695" s="49" t="str">
        <f>IFERROR((VLOOKUP($AK695,[2]T_Datos!$B$3:$D$35,2,FALSE)),"Por favor diligenciar")</f>
        <v>Por favor diligenciar</v>
      </c>
      <c r="AM695" s="49" t="str">
        <f>IFERROR((VLOOKUP($AK695,[2]T_Datos!$B$3:$D$35,3,FALSE)),"Por favor diligenciar")</f>
        <v>Por favor diligenciar</v>
      </c>
      <c r="AN695" s="49"/>
      <c r="AO695" s="49"/>
      <c r="AP695" s="44"/>
      <c r="AQ695" s="49"/>
      <c r="AR695" s="44"/>
      <c r="AS695" s="49"/>
      <c r="AT695" s="50"/>
      <c r="AU695" s="49"/>
      <c r="AV695" s="44"/>
      <c r="AW695" s="49"/>
      <c r="AX695" s="45">
        <f t="shared" si="53"/>
        <v>0</v>
      </c>
      <c r="AY695" s="45">
        <f t="shared" si="54"/>
        <v>0</v>
      </c>
      <c r="AZ695" s="51">
        <f t="shared" si="55"/>
        <v>0</v>
      </c>
      <c r="BA695" s="40"/>
      <c r="BB695" s="49"/>
      <c r="BC695" s="49"/>
      <c r="BD695" s="49"/>
      <c r="BE695" s="49"/>
      <c r="BF695" s="40"/>
      <c r="BG695" s="49"/>
      <c r="BH695" s="49"/>
      <c r="BI695" s="53"/>
      <c r="BJ695" s="54"/>
      <c r="BK695" s="54"/>
      <c r="BL695" s="54"/>
      <c r="BM695" s="44"/>
      <c r="BN695" s="41"/>
      <c r="BO695" s="55"/>
      <c r="BP695" s="56" t="s">
        <v>101</v>
      </c>
      <c r="BQ695" s="57"/>
      <c r="BR695" s="56"/>
    </row>
    <row r="696" spans="2:70" ht="51" customHeight="1" x14ac:dyDescent="0.2">
      <c r="B696" s="40"/>
      <c r="C696" s="97"/>
      <c r="D696" s="41"/>
      <c r="E696" s="42"/>
      <c r="F696" s="40"/>
      <c r="G696" s="40"/>
      <c r="H696" s="40"/>
      <c r="I696" s="40"/>
      <c r="J696" s="40"/>
      <c r="K696" s="40"/>
      <c r="L696" s="40"/>
      <c r="M696" s="40"/>
      <c r="N696" s="43"/>
      <c r="O696" s="40"/>
      <c r="P696" s="40"/>
      <c r="Q696" s="40"/>
      <c r="R696" s="40"/>
      <c r="S696" s="40"/>
      <c r="T696" s="40"/>
      <c r="U696" s="40"/>
      <c r="V696" s="40"/>
      <c r="W696" s="40"/>
      <c r="X696" s="40"/>
      <c r="Y696" s="44"/>
      <c r="Z696" s="44"/>
      <c r="AA696" s="41"/>
      <c r="AB696" s="40"/>
      <c r="AC696" s="45">
        <f t="shared" si="51"/>
        <v>0</v>
      </c>
      <c r="AD696" s="46">
        <v>0</v>
      </c>
      <c r="AE696" s="47">
        <f t="shared" si="52"/>
        <v>0</v>
      </c>
      <c r="AF696" s="48" t="s">
        <v>89</v>
      </c>
      <c r="AG696" s="49"/>
      <c r="AH696" s="44"/>
      <c r="AI696" s="49"/>
      <c r="AJ696" s="44"/>
      <c r="AK696" s="49"/>
      <c r="AL696" s="49" t="str">
        <f>IFERROR((VLOOKUP($AK696,[2]T_Datos!$B$3:$D$35,2,FALSE)),"Por favor diligenciar")</f>
        <v>Por favor diligenciar</v>
      </c>
      <c r="AM696" s="49" t="str">
        <f>IFERROR((VLOOKUP($AK696,[2]T_Datos!$B$3:$D$35,3,FALSE)),"Por favor diligenciar")</f>
        <v>Por favor diligenciar</v>
      </c>
      <c r="AN696" s="49"/>
      <c r="AO696" s="49"/>
      <c r="AP696" s="44"/>
      <c r="AQ696" s="49"/>
      <c r="AR696" s="44"/>
      <c r="AS696" s="49"/>
      <c r="AT696" s="50"/>
      <c r="AU696" s="49"/>
      <c r="AV696" s="44"/>
      <c r="AW696" s="49"/>
      <c r="AX696" s="45">
        <f t="shared" si="53"/>
        <v>0</v>
      </c>
      <c r="AY696" s="45">
        <f t="shared" si="54"/>
        <v>0</v>
      </c>
      <c r="AZ696" s="51">
        <f t="shared" si="55"/>
        <v>0</v>
      </c>
      <c r="BA696" s="40"/>
      <c r="BB696" s="49"/>
      <c r="BC696" s="49"/>
      <c r="BD696" s="49"/>
      <c r="BE696" s="49"/>
      <c r="BF696" s="40"/>
      <c r="BG696" s="49"/>
      <c r="BH696" s="49"/>
      <c r="BI696" s="53"/>
      <c r="BJ696" s="54"/>
      <c r="BK696" s="54"/>
      <c r="BL696" s="54"/>
      <c r="BM696" s="44"/>
      <c r="BN696" s="41"/>
      <c r="BO696" s="55"/>
      <c r="BP696" s="56" t="s">
        <v>101</v>
      </c>
      <c r="BQ696" s="57"/>
      <c r="BR696" s="56"/>
    </row>
    <row r="697" spans="2:70" ht="51" customHeight="1" x14ac:dyDescent="0.2">
      <c r="B697" s="40"/>
      <c r="C697" s="97"/>
      <c r="D697" s="41"/>
      <c r="E697" s="42"/>
      <c r="F697" s="40"/>
      <c r="G697" s="40"/>
      <c r="H697" s="40"/>
      <c r="I697" s="40"/>
      <c r="J697" s="40"/>
      <c r="K697" s="40"/>
      <c r="L697" s="40"/>
      <c r="M697" s="40"/>
      <c r="N697" s="43"/>
      <c r="O697" s="40"/>
      <c r="P697" s="40"/>
      <c r="Q697" s="40"/>
      <c r="R697" s="40"/>
      <c r="S697" s="40"/>
      <c r="T697" s="40"/>
      <c r="U697" s="40"/>
      <c r="V697" s="40"/>
      <c r="W697" s="40"/>
      <c r="X697" s="40"/>
      <c r="Y697" s="44"/>
      <c r="Z697" s="44"/>
      <c r="AA697" s="41"/>
      <c r="AB697" s="40"/>
      <c r="AC697" s="45">
        <f t="shared" si="51"/>
        <v>0</v>
      </c>
      <c r="AD697" s="46">
        <v>0</v>
      </c>
      <c r="AE697" s="47">
        <f t="shared" si="52"/>
        <v>0</v>
      </c>
      <c r="AF697" s="48" t="s">
        <v>89</v>
      </c>
      <c r="AG697" s="49"/>
      <c r="AH697" s="44"/>
      <c r="AI697" s="49"/>
      <c r="AJ697" s="44"/>
      <c r="AK697" s="49"/>
      <c r="AL697" s="49" t="str">
        <f>IFERROR((VLOOKUP($AK697,[2]T_Datos!$B$3:$D$35,2,FALSE)),"Por favor diligenciar")</f>
        <v>Por favor diligenciar</v>
      </c>
      <c r="AM697" s="49" t="str">
        <f>IFERROR((VLOOKUP($AK697,[2]T_Datos!$B$3:$D$35,3,FALSE)),"Por favor diligenciar")</f>
        <v>Por favor diligenciar</v>
      </c>
      <c r="AN697" s="49"/>
      <c r="AO697" s="49"/>
      <c r="AP697" s="44"/>
      <c r="AQ697" s="49"/>
      <c r="AR697" s="44"/>
      <c r="AS697" s="49"/>
      <c r="AT697" s="50"/>
      <c r="AU697" s="49"/>
      <c r="AV697" s="44"/>
      <c r="AW697" s="49"/>
      <c r="AX697" s="45">
        <f t="shared" si="53"/>
        <v>0</v>
      </c>
      <c r="AY697" s="45">
        <f t="shared" si="54"/>
        <v>0</v>
      </c>
      <c r="AZ697" s="51">
        <f t="shared" si="55"/>
        <v>0</v>
      </c>
      <c r="BA697" s="40"/>
      <c r="BB697" s="49"/>
      <c r="BC697" s="49"/>
      <c r="BD697" s="49"/>
      <c r="BE697" s="49"/>
      <c r="BF697" s="40"/>
      <c r="BG697" s="49"/>
      <c r="BH697" s="49"/>
      <c r="BI697" s="53"/>
      <c r="BJ697" s="54"/>
      <c r="BK697" s="54"/>
      <c r="BL697" s="54"/>
      <c r="BM697" s="44"/>
      <c r="BN697" s="41"/>
      <c r="BO697" s="55"/>
      <c r="BP697" s="56" t="s">
        <v>101</v>
      </c>
      <c r="BQ697" s="57"/>
      <c r="BR697" s="56"/>
    </row>
    <row r="698" spans="2:70" ht="51" customHeight="1" x14ac:dyDescent="0.2">
      <c r="B698" s="40"/>
      <c r="C698" s="97"/>
      <c r="D698" s="41"/>
      <c r="E698" s="42"/>
      <c r="F698" s="40"/>
      <c r="G698" s="40"/>
      <c r="H698" s="40"/>
      <c r="I698" s="40"/>
      <c r="J698" s="40"/>
      <c r="K698" s="40"/>
      <c r="L698" s="40"/>
      <c r="M698" s="40"/>
      <c r="N698" s="43"/>
      <c r="O698" s="40"/>
      <c r="P698" s="40"/>
      <c r="Q698" s="40"/>
      <c r="R698" s="40"/>
      <c r="S698" s="40"/>
      <c r="T698" s="40"/>
      <c r="U698" s="40"/>
      <c r="V698" s="40"/>
      <c r="W698" s="40"/>
      <c r="X698" s="40"/>
      <c r="Y698" s="44"/>
      <c r="Z698" s="44"/>
      <c r="AA698" s="41"/>
      <c r="AB698" s="40"/>
      <c r="AC698" s="45">
        <f t="shared" si="51"/>
        <v>0</v>
      </c>
      <c r="AD698" s="46">
        <v>0</v>
      </c>
      <c r="AE698" s="47">
        <f t="shared" si="52"/>
        <v>0</v>
      </c>
      <c r="AF698" s="48" t="s">
        <v>89</v>
      </c>
      <c r="AG698" s="49"/>
      <c r="AH698" s="44"/>
      <c r="AI698" s="49"/>
      <c r="AJ698" s="44"/>
      <c r="AK698" s="49"/>
      <c r="AL698" s="49" t="str">
        <f>IFERROR((VLOOKUP($AK698,[2]T_Datos!$B$3:$D$35,2,FALSE)),"Por favor diligenciar")</f>
        <v>Por favor diligenciar</v>
      </c>
      <c r="AM698" s="49" t="str">
        <f>IFERROR((VLOOKUP($AK698,[2]T_Datos!$B$3:$D$35,3,FALSE)),"Por favor diligenciar")</f>
        <v>Por favor diligenciar</v>
      </c>
      <c r="AN698" s="49"/>
      <c r="AO698" s="49"/>
      <c r="AP698" s="44"/>
      <c r="AQ698" s="49"/>
      <c r="AR698" s="44"/>
      <c r="AS698" s="49"/>
      <c r="AT698" s="50"/>
      <c r="AU698" s="49"/>
      <c r="AV698" s="44"/>
      <c r="AW698" s="49"/>
      <c r="AX698" s="45">
        <f t="shared" si="53"/>
        <v>0</v>
      </c>
      <c r="AY698" s="45">
        <f t="shared" si="54"/>
        <v>0</v>
      </c>
      <c r="AZ698" s="51">
        <f t="shared" si="55"/>
        <v>0</v>
      </c>
      <c r="BA698" s="40"/>
      <c r="BB698" s="49"/>
      <c r="BC698" s="49"/>
      <c r="BD698" s="49"/>
      <c r="BE698" s="49"/>
      <c r="BF698" s="40"/>
      <c r="BG698" s="49"/>
      <c r="BH698" s="49"/>
      <c r="BI698" s="53"/>
      <c r="BJ698" s="54"/>
      <c r="BK698" s="54"/>
      <c r="BL698" s="54"/>
      <c r="BM698" s="44"/>
      <c r="BN698" s="41"/>
      <c r="BO698" s="55"/>
      <c r="BP698" s="56" t="s">
        <v>101</v>
      </c>
      <c r="BQ698" s="57"/>
      <c r="BR698" s="56"/>
    </row>
    <row r="699" spans="2:70" ht="51" customHeight="1" x14ac:dyDescent="0.2">
      <c r="B699" s="40"/>
      <c r="C699" s="97"/>
      <c r="D699" s="41"/>
      <c r="E699" s="42"/>
      <c r="F699" s="40"/>
      <c r="G699" s="40"/>
      <c r="H699" s="40"/>
      <c r="I699" s="40"/>
      <c r="J699" s="40"/>
      <c r="K699" s="40"/>
      <c r="L699" s="40"/>
      <c r="M699" s="40"/>
      <c r="N699" s="43"/>
      <c r="O699" s="40"/>
      <c r="P699" s="40"/>
      <c r="Q699" s="40"/>
      <c r="R699" s="40"/>
      <c r="S699" s="40"/>
      <c r="T699" s="40"/>
      <c r="U699" s="40"/>
      <c r="V699" s="40"/>
      <c r="W699" s="40"/>
      <c r="X699" s="40"/>
      <c r="Y699" s="44"/>
      <c r="Z699" s="44"/>
      <c r="AA699" s="41"/>
      <c r="AB699" s="40"/>
      <c r="AC699" s="45">
        <f t="shared" si="51"/>
        <v>0</v>
      </c>
      <c r="AD699" s="46">
        <v>0</v>
      </c>
      <c r="AE699" s="47">
        <f t="shared" si="52"/>
        <v>0</v>
      </c>
      <c r="AF699" s="48" t="s">
        <v>89</v>
      </c>
      <c r="AG699" s="49"/>
      <c r="AH699" s="44"/>
      <c r="AI699" s="49"/>
      <c r="AJ699" s="44"/>
      <c r="AK699" s="49"/>
      <c r="AL699" s="49" t="str">
        <f>IFERROR((VLOOKUP($AK699,[2]T_Datos!$B$3:$D$35,2,FALSE)),"Por favor diligenciar")</f>
        <v>Por favor diligenciar</v>
      </c>
      <c r="AM699" s="49" t="str">
        <f>IFERROR((VLOOKUP($AK699,[2]T_Datos!$B$3:$D$35,3,FALSE)),"Por favor diligenciar")</f>
        <v>Por favor diligenciar</v>
      </c>
      <c r="AN699" s="49"/>
      <c r="AO699" s="49"/>
      <c r="AP699" s="44"/>
      <c r="AQ699" s="49"/>
      <c r="AR699" s="44"/>
      <c r="AS699" s="49"/>
      <c r="AT699" s="50"/>
      <c r="AU699" s="49"/>
      <c r="AV699" s="44"/>
      <c r="AW699" s="49"/>
      <c r="AX699" s="45">
        <f t="shared" si="53"/>
        <v>0</v>
      </c>
      <c r="AY699" s="45">
        <f t="shared" si="54"/>
        <v>0</v>
      </c>
      <c r="AZ699" s="51">
        <f t="shared" si="55"/>
        <v>0</v>
      </c>
      <c r="BA699" s="40"/>
      <c r="BB699" s="49"/>
      <c r="BC699" s="49"/>
      <c r="BD699" s="49"/>
      <c r="BE699" s="49"/>
      <c r="BF699" s="40"/>
      <c r="BG699" s="49"/>
      <c r="BH699" s="49"/>
      <c r="BI699" s="53"/>
      <c r="BJ699" s="54"/>
      <c r="BK699" s="54"/>
      <c r="BL699" s="54"/>
      <c r="BM699" s="44"/>
      <c r="BN699" s="41"/>
      <c r="BO699" s="55"/>
      <c r="BP699" s="56" t="s">
        <v>101</v>
      </c>
      <c r="BQ699" s="57"/>
      <c r="BR699" s="56"/>
    </row>
    <row r="700" spans="2:70" ht="51" customHeight="1" x14ac:dyDescent="0.2">
      <c r="B700" s="40"/>
      <c r="C700" s="97"/>
      <c r="D700" s="41"/>
      <c r="E700" s="42"/>
      <c r="F700" s="40"/>
      <c r="G700" s="40"/>
      <c r="H700" s="40"/>
      <c r="I700" s="40"/>
      <c r="J700" s="40"/>
      <c r="K700" s="40"/>
      <c r="L700" s="40"/>
      <c r="M700" s="40"/>
      <c r="N700" s="43"/>
      <c r="O700" s="40"/>
      <c r="P700" s="40"/>
      <c r="Q700" s="40"/>
      <c r="R700" s="40"/>
      <c r="S700" s="40"/>
      <c r="T700" s="40"/>
      <c r="U700" s="40"/>
      <c r="V700" s="40"/>
      <c r="W700" s="40"/>
      <c r="X700" s="40"/>
      <c r="Y700" s="44"/>
      <c r="Z700" s="44"/>
      <c r="AA700" s="41"/>
      <c r="AB700" s="40"/>
      <c r="AC700" s="45">
        <f t="shared" si="51"/>
        <v>0</v>
      </c>
      <c r="AD700" s="46">
        <v>0</v>
      </c>
      <c r="AE700" s="47">
        <f t="shared" si="52"/>
        <v>0</v>
      </c>
      <c r="AF700" s="48" t="s">
        <v>89</v>
      </c>
      <c r="AG700" s="49"/>
      <c r="AH700" s="44"/>
      <c r="AI700" s="49"/>
      <c r="AJ700" s="44"/>
      <c r="AK700" s="49"/>
      <c r="AL700" s="49" t="str">
        <f>IFERROR((VLOOKUP($AK700,[2]T_Datos!$B$3:$D$35,2,FALSE)),"Por favor diligenciar")</f>
        <v>Por favor diligenciar</v>
      </c>
      <c r="AM700" s="49" t="str">
        <f>IFERROR((VLOOKUP($AK700,[2]T_Datos!$B$3:$D$35,3,FALSE)),"Por favor diligenciar")</f>
        <v>Por favor diligenciar</v>
      </c>
      <c r="AN700" s="49"/>
      <c r="AO700" s="49"/>
      <c r="AP700" s="44"/>
      <c r="AQ700" s="49"/>
      <c r="AR700" s="44"/>
      <c r="AS700" s="49"/>
      <c r="AT700" s="50"/>
      <c r="AU700" s="49"/>
      <c r="AV700" s="44"/>
      <c r="AW700" s="49"/>
      <c r="AX700" s="45">
        <f t="shared" si="53"/>
        <v>0</v>
      </c>
      <c r="AY700" s="45">
        <f t="shared" si="54"/>
        <v>0</v>
      </c>
      <c r="AZ700" s="51">
        <f t="shared" si="55"/>
        <v>0</v>
      </c>
      <c r="BA700" s="40"/>
      <c r="BB700" s="49"/>
      <c r="BC700" s="49"/>
      <c r="BD700" s="49"/>
      <c r="BE700" s="49"/>
      <c r="BF700" s="40"/>
      <c r="BG700" s="49"/>
      <c r="BH700" s="49"/>
      <c r="BI700" s="53"/>
      <c r="BJ700" s="54"/>
      <c r="BK700" s="54"/>
      <c r="BL700" s="54"/>
      <c r="BM700" s="44"/>
      <c r="BN700" s="41"/>
      <c r="BO700" s="55"/>
      <c r="BP700" s="56" t="s">
        <v>101</v>
      </c>
      <c r="BQ700" s="57"/>
      <c r="BR700" s="56"/>
    </row>
    <row r="701" spans="2:70" ht="51" customHeight="1" x14ac:dyDescent="0.2">
      <c r="B701" s="40"/>
      <c r="C701" s="97"/>
      <c r="D701" s="41"/>
      <c r="E701" s="42"/>
      <c r="F701" s="40"/>
      <c r="G701" s="40"/>
      <c r="H701" s="40"/>
      <c r="I701" s="40"/>
      <c r="J701" s="40"/>
      <c r="K701" s="40"/>
      <c r="L701" s="40"/>
      <c r="M701" s="40"/>
      <c r="N701" s="43"/>
      <c r="O701" s="40"/>
      <c r="P701" s="40"/>
      <c r="Q701" s="40"/>
      <c r="R701" s="40"/>
      <c r="S701" s="40"/>
      <c r="T701" s="40"/>
      <c r="U701" s="40"/>
      <c r="V701" s="40"/>
      <c r="W701" s="40"/>
      <c r="X701" s="40"/>
      <c r="Y701" s="44"/>
      <c r="Z701" s="44"/>
      <c r="AA701" s="41"/>
      <c r="AB701" s="40"/>
      <c r="AC701" s="45">
        <f t="shared" si="51"/>
        <v>0</v>
      </c>
      <c r="AD701" s="46">
        <v>0</v>
      </c>
      <c r="AE701" s="47">
        <f t="shared" si="52"/>
        <v>0</v>
      </c>
      <c r="AF701" s="48" t="s">
        <v>89</v>
      </c>
      <c r="AG701" s="49"/>
      <c r="AH701" s="44"/>
      <c r="AI701" s="49"/>
      <c r="AJ701" s="44"/>
      <c r="AK701" s="49"/>
      <c r="AL701" s="49" t="str">
        <f>IFERROR((VLOOKUP($AK701,[2]T_Datos!$B$3:$D$35,2,FALSE)),"Por favor diligenciar")</f>
        <v>Por favor diligenciar</v>
      </c>
      <c r="AM701" s="49" t="str">
        <f>IFERROR((VLOOKUP($AK701,[2]T_Datos!$B$3:$D$35,3,FALSE)),"Por favor diligenciar")</f>
        <v>Por favor diligenciar</v>
      </c>
      <c r="AN701" s="49"/>
      <c r="AO701" s="49"/>
      <c r="AP701" s="44"/>
      <c r="AQ701" s="49"/>
      <c r="AR701" s="44"/>
      <c r="AS701" s="49"/>
      <c r="AT701" s="50"/>
      <c r="AU701" s="49"/>
      <c r="AV701" s="44"/>
      <c r="AW701" s="49"/>
      <c r="AX701" s="45">
        <f t="shared" si="53"/>
        <v>0</v>
      </c>
      <c r="AY701" s="45">
        <f t="shared" si="54"/>
        <v>0</v>
      </c>
      <c r="AZ701" s="51">
        <f t="shared" si="55"/>
        <v>0</v>
      </c>
      <c r="BA701" s="40"/>
      <c r="BB701" s="49"/>
      <c r="BC701" s="49"/>
      <c r="BD701" s="49"/>
      <c r="BE701" s="49"/>
      <c r="BF701" s="40"/>
      <c r="BG701" s="49"/>
      <c r="BH701" s="49"/>
      <c r="BI701" s="53"/>
      <c r="BJ701" s="54"/>
      <c r="BK701" s="54"/>
      <c r="BL701" s="54"/>
      <c r="BM701" s="44"/>
      <c r="BN701" s="41"/>
      <c r="BO701" s="55"/>
      <c r="BP701" s="56" t="s">
        <v>101</v>
      </c>
      <c r="BQ701" s="57"/>
      <c r="BR701" s="56"/>
    </row>
    <row r="702" spans="2:70" ht="51" customHeight="1" x14ac:dyDescent="0.2">
      <c r="B702" s="40"/>
      <c r="C702" s="97"/>
      <c r="D702" s="41"/>
      <c r="E702" s="42"/>
      <c r="F702" s="40"/>
      <c r="G702" s="40"/>
      <c r="H702" s="40"/>
      <c r="I702" s="40"/>
      <c r="J702" s="40"/>
      <c r="K702" s="40"/>
      <c r="L702" s="40"/>
      <c r="M702" s="40"/>
      <c r="N702" s="43"/>
      <c r="O702" s="40"/>
      <c r="P702" s="40"/>
      <c r="Q702" s="40"/>
      <c r="R702" s="40"/>
      <c r="S702" s="40"/>
      <c r="T702" s="40"/>
      <c r="U702" s="40"/>
      <c r="V702" s="40"/>
      <c r="W702" s="40"/>
      <c r="X702" s="40"/>
      <c r="Y702" s="44"/>
      <c r="Z702" s="44"/>
      <c r="AA702" s="41"/>
      <c r="AB702" s="40"/>
      <c r="AC702" s="45">
        <f t="shared" si="51"/>
        <v>0</v>
      </c>
      <c r="AD702" s="46">
        <v>0</v>
      </c>
      <c r="AE702" s="47">
        <f t="shared" si="52"/>
        <v>0</v>
      </c>
      <c r="AF702" s="48" t="s">
        <v>89</v>
      </c>
      <c r="AG702" s="49"/>
      <c r="AH702" s="44"/>
      <c r="AI702" s="49"/>
      <c r="AJ702" s="44"/>
      <c r="AK702" s="49"/>
      <c r="AL702" s="49" t="str">
        <f>IFERROR((VLOOKUP($AK702,[2]T_Datos!$B$3:$D$35,2,FALSE)),"Por favor diligenciar")</f>
        <v>Por favor diligenciar</v>
      </c>
      <c r="AM702" s="49" t="str">
        <f>IFERROR((VLOOKUP($AK702,[2]T_Datos!$B$3:$D$35,3,FALSE)),"Por favor diligenciar")</f>
        <v>Por favor diligenciar</v>
      </c>
      <c r="AN702" s="49"/>
      <c r="AO702" s="49"/>
      <c r="AP702" s="44"/>
      <c r="AQ702" s="49"/>
      <c r="AR702" s="44"/>
      <c r="AS702" s="49"/>
      <c r="AT702" s="50"/>
      <c r="AU702" s="49"/>
      <c r="AV702" s="44"/>
      <c r="AW702" s="49"/>
      <c r="AX702" s="45">
        <f t="shared" si="53"/>
        <v>0</v>
      </c>
      <c r="AY702" s="45">
        <f t="shared" si="54"/>
        <v>0</v>
      </c>
      <c r="AZ702" s="51">
        <f t="shared" si="55"/>
        <v>0</v>
      </c>
      <c r="BA702" s="40"/>
      <c r="BB702" s="49"/>
      <c r="BC702" s="49"/>
      <c r="BD702" s="49"/>
      <c r="BE702" s="49"/>
      <c r="BF702" s="40"/>
      <c r="BG702" s="49"/>
      <c r="BH702" s="49"/>
      <c r="BI702" s="53"/>
      <c r="BJ702" s="54"/>
      <c r="BK702" s="54"/>
      <c r="BL702" s="54"/>
      <c r="BM702" s="44"/>
      <c r="BN702" s="41"/>
      <c r="BO702" s="55"/>
      <c r="BP702" s="56" t="s">
        <v>101</v>
      </c>
      <c r="BQ702" s="57"/>
      <c r="BR702" s="56"/>
    </row>
    <row r="703" spans="2:70" ht="51" customHeight="1" x14ac:dyDescent="0.2">
      <c r="B703" s="40"/>
      <c r="C703" s="97"/>
      <c r="D703" s="41"/>
      <c r="E703" s="42"/>
      <c r="F703" s="40"/>
      <c r="G703" s="40"/>
      <c r="H703" s="40"/>
      <c r="I703" s="40"/>
      <c r="J703" s="40"/>
      <c r="K703" s="40"/>
      <c r="L703" s="40"/>
      <c r="M703" s="40"/>
      <c r="N703" s="43"/>
      <c r="O703" s="40"/>
      <c r="P703" s="40"/>
      <c r="Q703" s="40"/>
      <c r="R703" s="40"/>
      <c r="S703" s="40"/>
      <c r="T703" s="40"/>
      <c r="U703" s="40"/>
      <c r="V703" s="40"/>
      <c r="W703" s="40"/>
      <c r="X703" s="40"/>
      <c r="Y703" s="44"/>
      <c r="Z703" s="44"/>
      <c r="AA703" s="41"/>
      <c r="AB703" s="40"/>
      <c r="AC703" s="45">
        <f t="shared" si="51"/>
        <v>0</v>
      </c>
      <c r="AD703" s="46">
        <v>0</v>
      </c>
      <c r="AE703" s="47">
        <f t="shared" si="52"/>
        <v>0</v>
      </c>
      <c r="AF703" s="48" t="s">
        <v>89</v>
      </c>
      <c r="AG703" s="49"/>
      <c r="AH703" s="44"/>
      <c r="AI703" s="49"/>
      <c r="AJ703" s="44"/>
      <c r="AK703" s="49"/>
      <c r="AL703" s="49" t="str">
        <f>IFERROR((VLOOKUP($AK703,[2]T_Datos!$B$3:$D$35,2,FALSE)),"Por favor diligenciar")</f>
        <v>Por favor diligenciar</v>
      </c>
      <c r="AM703" s="49" t="str">
        <f>IFERROR((VLOOKUP($AK703,[2]T_Datos!$B$3:$D$35,3,FALSE)),"Por favor diligenciar")</f>
        <v>Por favor diligenciar</v>
      </c>
      <c r="AN703" s="49"/>
      <c r="AO703" s="49"/>
      <c r="AP703" s="44"/>
      <c r="AQ703" s="49"/>
      <c r="AR703" s="44"/>
      <c r="AS703" s="49"/>
      <c r="AT703" s="50"/>
      <c r="AU703" s="49"/>
      <c r="AV703" s="44"/>
      <c r="AW703" s="49"/>
      <c r="AX703" s="45">
        <f t="shared" si="53"/>
        <v>0</v>
      </c>
      <c r="AY703" s="45">
        <f t="shared" si="54"/>
        <v>0</v>
      </c>
      <c r="AZ703" s="51">
        <f t="shared" si="55"/>
        <v>0</v>
      </c>
      <c r="BA703" s="40"/>
      <c r="BB703" s="49"/>
      <c r="BC703" s="49"/>
      <c r="BD703" s="49"/>
      <c r="BE703" s="49"/>
      <c r="BF703" s="40"/>
      <c r="BG703" s="49"/>
      <c r="BH703" s="49"/>
      <c r="BI703" s="53"/>
      <c r="BJ703" s="54"/>
      <c r="BK703" s="54"/>
      <c r="BL703" s="54"/>
      <c r="BM703" s="44"/>
      <c r="BN703" s="41"/>
      <c r="BO703" s="55"/>
      <c r="BP703" s="56" t="s">
        <v>101</v>
      </c>
      <c r="BQ703" s="57"/>
      <c r="BR703" s="56"/>
    </row>
    <row r="704" spans="2:70" ht="51" customHeight="1" x14ac:dyDescent="0.2">
      <c r="B704" s="40"/>
      <c r="C704" s="97"/>
      <c r="D704" s="41"/>
      <c r="E704" s="42"/>
      <c r="F704" s="40"/>
      <c r="G704" s="40"/>
      <c r="H704" s="40"/>
      <c r="I704" s="40"/>
      <c r="J704" s="40"/>
      <c r="K704" s="40"/>
      <c r="L704" s="40"/>
      <c r="M704" s="40"/>
      <c r="N704" s="43"/>
      <c r="O704" s="40"/>
      <c r="P704" s="40"/>
      <c r="Q704" s="40"/>
      <c r="R704" s="40"/>
      <c r="S704" s="40"/>
      <c r="T704" s="40"/>
      <c r="U704" s="40"/>
      <c r="V704" s="40"/>
      <c r="W704" s="40"/>
      <c r="X704" s="40"/>
      <c r="Y704" s="44"/>
      <c r="Z704" s="44"/>
      <c r="AA704" s="41"/>
      <c r="AB704" s="40"/>
      <c r="AC704" s="45">
        <f t="shared" si="51"/>
        <v>0</v>
      </c>
      <c r="AD704" s="46">
        <v>0</v>
      </c>
      <c r="AE704" s="47">
        <f t="shared" si="52"/>
        <v>0</v>
      </c>
      <c r="AF704" s="48" t="s">
        <v>89</v>
      </c>
      <c r="AG704" s="49"/>
      <c r="AH704" s="44"/>
      <c r="AI704" s="49"/>
      <c r="AJ704" s="44"/>
      <c r="AK704" s="49"/>
      <c r="AL704" s="49" t="str">
        <f>IFERROR((VLOOKUP($AK704,[2]T_Datos!$B$3:$D$35,2,FALSE)),"Por favor diligenciar")</f>
        <v>Por favor diligenciar</v>
      </c>
      <c r="AM704" s="49" t="str">
        <f>IFERROR((VLOOKUP($AK704,[2]T_Datos!$B$3:$D$35,3,FALSE)),"Por favor diligenciar")</f>
        <v>Por favor diligenciar</v>
      </c>
      <c r="AN704" s="49"/>
      <c r="AO704" s="49"/>
      <c r="AP704" s="44"/>
      <c r="AQ704" s="49"/>
      <c r="AR704" s="44"/>
      <c r="AS704" s="49"/>
      <c r="AT704" s="50"/>
      <c r="AU704" s="49"/>
      <c r="AV704" s="44"/>
      <c r="AW704" s="49"/>
      <c r="AX704" s="45">
        <f t="shared" si="53"/>
        <v>0</v>
      </c>
      <c r="AY704" s="45">
        <f t="shared" si="54"/>
        <v>0</v>
      </c>
      <c r="AZ704" s="51">
        <f t="shared" si="55"/>
        <v>0</v>
      </c>
      <c r="BA704" s="40"/>
      <c r="BB704" s="49"/>
      <c r="BC704" s="49"/>
      <c r="BD704" s="49"/>
      <c r="BE704" s="49"/>
      <c r="BF704" s="40"/>
      <c r="BG704" s="49"/>
      <c r="BH704" s="49"/>
      <c r="BI704" s="53"/>
      <c r="BJ704" s="54"/>
      <c r="BK704" s="54"/>
      <c r="BL704" s="54"/>
      <c r="BM704" s="44"/>
      <c r="BN704" s="41"/>
      <c r="BO704" s="55"/>
      <c r="BP704" s="56" t="s">
        <v>101</v>
      </c>
      <c r="BQ704" s="57"/>
      <c r="BR704" s="56"/>
    </row>
    <row r="705" spans="2:70" ht="51" customHeight="1" x14ac:dyDescent="0.2">
      <c r="B705" s="40"/>
      <c r="C705" s="97"/>
      <c r="D705" s="41"/>
      <c r="E705" s="42"/>
      <c r="F705" s="40"/>
      <c r="G705" s="40"/>
      <c r="H705" s="40"/>
      <c r="I705" s="40"/>
      <c r="J705" s="40"/>
      <c r="K705" s="40"/>
      <c r="L705" s="40"/>
      <c r="M705" s="40"/>
      <c r="N705" s="43"/>
      <c r="O705" s="40"/>
      <c r="P705" s="40"/>
      <c r="Q705" s="40"/>
      <c r="R705" s="40"/>
      <c r="S705" s="40"/>
      <c r="T705" s="40"/>
      <c r="U705" s="40"/>
      <c r="V705" s="40"/>
      <c r="W705" s="40"/>
      <c r="X705" s="40"/>
      <c r="Y705" s="44"/>
      <c r="Z705" s="44"/>
      <c r="AA705" s="41"/>
      <c r="AB705" s="40"/>
      <c r="AC705" s="45">
        <f t="shared" si="51"/>
        <v>0</v>
      </c>
      <c r="AD705" s="46">
        <v>0</v>
      </c>
      <c r="AE705" s="47">
        <f t="shared" si="52"/>
        <v>0</v>
      </c>
      <c r="AF705" s="48" t="s">
        <v>89</v>
      </c>
      <c r="AG705" s="49"/>
      <c r="AH705" s="44"/>
      <c r="AI705" s="49"/>
      <c r="AJ705" s="44"/>
      <c r="AK705" s="49"/>
      <c r="AL705" s="49" t="str">
        <f>IFERROR((VLOOKUP($AK705,[2]T_Datos!$B$3:$D$35,2,FALSE)),"Por favor diligenciar")</f>
        <v>Por favor diligenciar</v>
      </c>
      <c r="AM705" s="49" t="str">
        <f>IFERROR((VLOOKUP($AK705,[2]T_Datos!$B$3:$D$35,3,FALSE)),"Por favor diligenciar")</f>
        <v>Por favor diligenciar</v>
      </c>
      <c r="AN705" s="49"/>
      <c r="AO705" s="49"/>
      <c r="AP705" s="44"/>
      <c r="AQ705" s="49"/>
      <c r="AR705" s="44"/>
      <c r="AS705" s="49"/>
      <c r="AT705" s="50"/>
      <c r="AU705" s="49"/>
      <c r="AV705" s="44"/>
      <c r="AW705" s="49"/>
      <c r="AX705" s="45">
        <f t="shared" si="53"/>
        <v>0</v>
      </c>
      <c r="AY705" s="45">
        <f t="shared" si="54"/>
        <v>0</v>
      </c>
      <c r="AZ705" s="51">
        <f t="shared" si="55"/>
        <v>0</v>
      </c>
      <c r="BA705" s="40"/>
      <c r="BB705" s="49"/>
      <c r="BC705" s="49"/>
      <c r="BD705" s="49"/>
      <c r="BE705" s="49"/>
      <c r="BF705" s="40"/>
      <c r="BG705" s="49"/>
      <c r="BH705" s="49"/>
      <c r="BI705" s="53"/>
      <c r="BJ705" s="54"/>
      <c r="BK705" s="54"/>
      <c r="BL705" s="54"/>
      <c r="BM705" s="44"/>
      <c r="BN705" s="41"/>
      <c r="BO705" s="55"/>
      <c r="BP705" s="56" t="s">
        <v>101</v>
      </c>
      <c r="BQ705" s="57"/>
      <c r="BR705" s="56"/>
    </row>
    <row r="706" spans="2:70" ht="51" customHeight="1" x14ac:dyDescent="0.2">
      <c r="B706" s="40"/>
      <c r="C706" s="97"/>
      <c r="D706" s="41"/>
      <c r="E706" s="42"/>
      <c r="F706" s="40"/>
      <c r="G706" s="40"/>
      <c r="H706" s="40"/>
      <c r="I706" s="40"/>
      <c r="J706" s="40"/>
      <c r="K706" s="40"/>
      <c r="L706" s="40"/>
      <c r="M706" s="40"/>
      <c r="N706" s="43"/>
      <c r="O706" s="40"/>
      <c r="P706" s="40"/>
      <c r="Q706" s="40"/>
      <c r="R706" s="40"/>
      <c r="S706" s="40"/>
      <c r="T706" s="40"/>
      <c r="U706" s="40"/>
      <c r="V706" s="40"/>
      <c r="W706" s="40"/>
      <c r="X706" s="40"/>
      <c r="Y706" s="44"/>
      <c r="Z706" s="44"/>
      <c r="AA706" s="41"/>
      <c r="AB706" s="40"/>
      <c r="AC706" s="45">
        <f t="shared" si="51"/>
        <v>0</v>
      </c>
      <c r="AD706" s="46">
        <v>0</v>
      </c>
      <c r="AE706" s="47">
        <f t="shared" si="52"/>
        <v>0</v>
      </c>
      <c r="AF706" s="48" t="s">
        <v>89</v>
      </c>
      <c r="AG706" s="49"/>
      <c r="AH706" s="44"/>
      <c r="AI706" s="49"/>
      <c r="AJ706" s="44"/>
      <c r="AK706" s="49"/>
      <c r="AL706" s="49" t="str">
        <f>IFERROR((VLOOKUP($AK706,[2]T_Datos!$B$3:$D$35,2,FALSE)),"Por favor diligenciar")</f>
        <v>Por favor diligenciar</v>
      </c>
      <c r="AM706" s="49" t="str">
        <f>IFERROR((VLOOKUP($AK706,[2]T_Datos!$B$3:$D$35,3,FALSE)),"Por favor diligenciar")</f>
        <v>Por favor diligenciar</v>
      </c>
      <c r="AN706" s="49"/>
      <c r="AO706" s="49"/>
      <c r="AP706" s="44"/>
      <c r="AQ706" s="49"/>
      <c r="AR706" s="44"/>
      <c r="AS706" s="49"/>
      <c r="AT706" s="50"/>
      <c r="AU706" s="49"/>
      <c r="AV706" s="44"/>
      <c r="AW706" s="49"/>
      <c r="AX706" s="45">
        <f t="shared" si="53"/>
        <v>0</v>
      </c>
      <c r="AY706" s="45">
        <f t="shared" si="54"/>
        <v>0</v>
      </c>
      <c r="AZ706" s="51">
        <f t="shared" si="55"/>
        <v>0</v>
      </c>
      <c r="BA706" s="40"/>
      <c r="BB706" s="49"/>
      <c r="BC706" s="49"/>
      <c r="BD706" s="49"/>
      <c r="BE706" s="49"/>
      <c r="BF706" s="40"/>
      <c r="BG706" s="49"/>
      <c r="BH706" s="49"/>
      <c r="BI706" s="53"/>
      <c r="BJ706" s="54"/>
      <c r="BK706" s="54"/>
      <c r="BL706" s="54"/>
      <c r="BM706" s="44"/>
      <c r="BN706" s="41"/>
      <c r="BO706" s="55"/>
      <c r="BP706" s="56" t="s">
        <v>101</v>
      </c>
      <c r="BQ706" s="57"/>
      <c r="BR706" s="56"/>
    </row>
    <row r="707" spans="2:70" ht="51" customHeight="1" x14ac:dyDescent="0.2">
      <c r="B707" s="40"/>
      <c r="C707" s="97"/>
      <c r="D707" s="41"/>
      <c r="E707" s="42"/>
      <c r="F707" s="40"/>
      <c r="G707" s="40"/>
      <c r="H707" s="40"/>
      <c r="I707" s="40"/>
      <c r="J707" s="40"/>
      <c r="K707" s="40"/>
      <c r="L707" s="40"/>
      <c r="M707" s="40"/>
      <c r="N707" s="43"/>
      <c r="O707" s="40"/>
      <c r="P707" s="40"/>
      <c r="Q707" s="40"/>
      <c r="R707" s="40"/>
      <c r="S707" s="40"/>
      <c r="T707" s="40"/>
      <c r="U707" s="40"/>
      <c r="V707" s="40"/>
      <c r="W707" s="40"/>
      <c r="X707" s="40"/>
      <c r="Y707" s="44"/>
      <c r="Z707" s="44"/>
      <c r="AA707" s="41"/>
      <c r="AB707" s="40"/>
      <c r="AC707" s="45">
        <f t="shared" si="51"/>
        <v>0</v>
      </c>
      <c r="AD707" s="46">
        <v>0</v>
      </c>
      <c r="AE707" s="47">
        <f t="shared" si="52"/>
        <v>0</v>
      </c>
      <c r="AF707" s="48" t="s">
        <v>89</v>
      </c>
      <c r="AG707" s="49"/>
      <c r="AH707" s="44"/>
      <c r="AI707" s="49"/>
      <c r="AJ707" s="44"/>
      <c r="AK707" s="49"/>
      <c r="AL707" s="49" t="str">
        <f>IFERROR((VLOOKUP($AK707,[2]T_Datos!$B$3:$D$35,2,FALSE)),"Por favor diligenciar")</f>
        <v>Por favor diligenciar</v>
      </c>
      <c r="AM707" s="49" t="str">
        <f>IFERROR((VLOOKUP($AK707,[2]T_Datos!$B$3:$D$35,3,FALSE)),"Por favor diligenciar")</f>
        <v>Por favor diligenciar</v>
      </c>
      <c r="AN707" s="49"/>
      <c r="AO707" s="49"/>
      <c r="AP707" s="44"/>
      <c r="AQ707" s="49"/>
      <c r="AR707" s="44"/>
      <c r="AS707" s="49"/>
      <c r="AT707" s="50"/>
      <c r="AU707" s="49"/>
      <c r="AV707" s="44"/>
      <c r="AW707" s="49"/>
      <c r="AX707" s="45">
        <f t="shared" si="53"/>
        <v>0</v>
      </c>
      <c r="AY707" s="45">
        <f t="shared" si="54"/>
        <v>0</v>
      </c>
      <c r="AZ707" s="51">
        <f t="shared" si="55"/>
        <v>0</v>
      </c>
      <c r="BA707" s="40"/>
      <c r="BB707" s="49"/>
      <c r="BC707" s="49"/>
      <c r="BD707" s="49"/>
      <c r="BE707" s="49"/>
      <c r="BF707" s="40"/>
      <c r="BG707" s="49"/>
      <c r="BH707" s="49"/>
      <c r="BI707" s="53"/>
      <c r="BJ707" s="54"/>
      <c r="BK707" s="54"/>
      <c r="BL707" s="54"/>
      <c r="BM707" s="44"/>
      <c r="BN707" s="41"/>
      <c r="BO707" s="55"/>
      <c r="BP707" s="56" t="s">
        <v>101</v>
      </c>
      <c r="BQ707" s="57"/>
      <c r="BR707" s="56"/>
    </row>
    <row r="708" spans="2:70" ht="51" customHeight="1" x14ac:dyDescent="0.2">
      <c r="B708" s="40"/>
      <c r="C708" s="97"/>
      <c r="D708" s="41"/>
      <c r="E708" s="42"/>
      <c r="F708" s="40"/>
      <c r="G708" s="40"/>
      <c r="H708" s="40"/>
      <c r="I708" s="40"/>
      <c r="J708" s="40"/>
      <c r="K708" s="40"/>
      <c r="L708" s="40"/>
      <c r="M708" s="40"/>
      <c r="N708" s="43"/>
      <c r="O708" s="40"/>
      <c r="P708" s="40"/>
      <c r="Q708" s="40"/>
      <c r="R708" s="40"/>
      <c r="S708" s="40"/>
      <c r="T708" s="40"/>
      <c r="U708" s="40"/>
      <c r="V708" s="40"/>
      <c r="W708" s="40"/>
      <c r="X708" s="40"/>
      <c r="Y708" s="44"/>
      <c r="Z708" s="44"/>
      <c r="AA708" s="41"/>
      <c r="AB708" s="40"/>
      <c r="AC708" s="45">
        <f t="shared" si="51"/>
        <v>0</v>
      </c>
      <c r="AD708" s="46">
        <v>0</v>
      </c>
      <c r="AE708" s="47">
        <f t="shared" si="52"/>
        <v>0</v>
      </c>
      <c r="AF708" s="48" t="s">
        <v>89</v>
      </c>
      <c r="AG708" s="49"/>
      <c r="AH708" s="44"/>
      <c r="AI708" s="49"/>
      <c r="AJ708" s="44"/>
      <c r="AK708" s="49"/>
      <c r="AL708" s="49" t="str">
        <f>IFERROR((VLOOKUP($AK708,[2]T_Datos!$B$3:$D$35,2,FALSE)),"Por favor diligenciar")</f>
        <v>Por favor diligenciar</v>
      </c>
      <c r="AM708" s="49" t="str">
        <f>IFERROR((VLOOKUP($AK708,[2]T_Datos!$B$3:$D$35,3,FALSE)),"Por favor diligenciar")</f>
        <v>Por favor diligenciar</v>
      </c>
      <c r="AN708" s="49"/>
      <c r="AO708" s="49"/>
      <c r="AP708" s="44"/>
      <c r="AQ708" s="49"/>
      <c r="AR708" s="44"/>
      <c r="AS708" s="49"/>
      <c r="AT708" s="50"/>
      <c r="AU708" s="49"/>
      <c r="AV708" s="44"/>
      <c r="AW708" s="49"/>
      <c r="AX708" s="45">
        <f t="shared" si="53"/>
        <v>0</v>
      </c>
      <c r="AY708" s="45">
        <f t="shared" si="54"/>
        <v>0</v>
      </c>
      <c r="AZ708" s="51">
        <f t="shared" si="55"/>
        <v>0</v>
      </c>
      <c r="BA708" s="40"/>
      <c r="BB708" s="49"/>
      <c r="BC708" s="49"/>
      <c r="BD708" s="49"/>
      <c r="BE708" s="49"/>
      <c r="BF708" s="40"/>
      <c r="BG708" s="49"/>
      <c r="BH708" s="49"/>
      <c r="BI708" s="53"/>
      <c r="BJ708" s="54"/>
      <c r="BK708" s="54"/>
      <c r="BL708" s="54"/>
      <c r="BM708" s="44"/>
      <c r="BN708" s="41"/>
      <c r="BO708" s="55"/>
      <c r="BP708" s="56" t="s">
        <v>101</v>
      </c>
      <c r="BQ708" s="57"/>
      <c r="BR708" s="56"/>
    </row>
    <row r="709" spans="2:70" ht="51" customHeight="1" x14ac:dyDescent="0.2">
      <c r="B709" s="40"/>
      <c r="C709" s="97"/>
      <c r="D709" s="41"/>
      <c r="E709" s="42"/>
      <c r="F709" s="40"/>
      <c r="G709" s="40"/>
      <c r="H709" s="40"/>
      <c r="I709" s="40"/>
      <c r="J709" s="40"/>
      <c r="K709" s="40"/>
      <c r="L709" s="40"/>
      <c r="M709" s="40"/>
      <c r="N709" s="43"/>
      <c r="O709" s="40"/>
      <c r="P709" s="40"/>
      <c r="Q709" s="40"/>
      <c r="R709" s="40"/>
      <c r="S709" s="40"/>
      <c r="T709" s="40"/>
      <c r="U709" s="40"/>
      <c r="V709" s="40"/>
      <c r="W709" s="40"/>
      <c r="X709" s="40"/>
      <c r="Y709" s="44"/>
      <c r="Z709" s="44"/>
      <c r="AA709" s="41"/>
      <c r="AB709" s="40"/>
      <c r="AC709" s="45">
        <f t="shared" si="51"/>
        <v>0</v>
      </c>
      <c r="AD709" s="46">
        <v>0</v>
      </c>
      <c r="AE709" s="47">
        <f t="shared" si="52"/>
        <v>0</v>
      </c>
      <c r="AF709" s="48" t="s">
        <v>89</v>
      </c>
      <c r="AG709" s="49"/>
      <c r="AH709" s="44"/>
      <c r="AI709" s="49"/>
      <c r="AJ709" s="44"/>
      <c r="AK709" s="49"/>
      <c r="AL709" s="49" t="str">
        <f>IFERROR((VLOOKUP($AK709,[2]T_Datos!$B$3:$D$35,2,FALSE)),"Por favor diligenciar")</f>
        <v>Por favor diligenciar</v>
      </c>
      <c r="AM709" s="49" t="str">
        <f>IFERROR((VLOOKUP($AK709,[2]T_Datos!$B$3:$D$35,3,FALSE)),"Por favor diligenciar")</f>
        <v>Por favor diligenciar</v>
      </c>
      <c r="AN709" s="49"/>
      <c r="AO709" s="49"/>
      <c r="AP709" s="44"/>
      <c r="AQ709" s="49"/>
      <c r="AR709" s="44"/>
      <c r="AS709" s="49"/>
      <c r="AT709" s="50"/>
      <c r="AU709" s="49"/>
      <c r="AV709" s="44"/>
      <c r="AW709" s="49"/>
      <c r="AX709" s="45">
        <f t="shared" si="53"/>
        <v>0</v>
      </c>
      <c r="AY709" s="45">
        <f t="shared" si="54"/>
        <v>0</v>
      </c>
      <c r="AZ709" s="51">
        <f t="shared" si="55"/>
        <v>0</v>
      </c>
      <c r="BA709" s="40"/>
      <c r="BB709" s="49"/>
      <c r="BC709" s="49"/>
      <c r="BD709" s="49"/>
      <c r="BE709" s="49"/>
      <c r="BF709" s="40"/>
      <c r="BG709" s="49"/>
      <c r="BH709" s="49"/>
      <c r="BI709" s="53"/>
      <c r="BJ709" s="54"/>
      <c r="BK709" s="54"/>
      <c r="BL709" s="54"/>
      <c r="BM709" s="44"/>
      <c r="BN709" s="41"/>
      <c r="BO709" s="55"/>
      <c r="BP709" s="56" t="s">
        <v>101</v>
      </c>
      <c r="BQ709" s="57"/>
      <c r="BR709" s="56"/>
    </row>
    <row r="710" spans="2:70" ht="51" customHeight="1" x14ac:dyDescent="0.2">
      <c r="B710" s="40"/>
      <c r="C710" s="97"/>
      <c r="D710" s="41"/>
      <c r="E710" s="42"/>
      <c r="F710" s="40"/>
      <c r="G710" s="40"/>
      <c r="H710" s="40"/>
      <c r="I710" s="40"/>
      <c r="J710" s="40"/>
      <c r="K710" s="40"/>
      <c r="L710" s="40"/>
      <c r="M710" s="40"/>
      <c r="N710" s="43"/>
      <c r="O710" s="40"/>
      <c r="P710" s="40"/>
      <c r="Q710" s="40"/>
      <c r="R710" s="40"/>
      <c r="S710" s="40"/>
      <c r="T710" s="40"/>
      <c r="U710" s="40"/>
      <c r="V710" s="40"/>
      <c r="W710" s="40"/>
      <c r="X710" s="40"/>
      <c r="Y710" s="44"/>
      <c r="Z710" s="44"/>
      <c r="AA710" s="41"/>
      <c r="AB710" s="40"/>
      <c r="AC710" s="45">
        <f t="shared" ref="AC710:AC773" si="56">ROUND((AB710/30),0)</f>
        <v>0</v>
      </c>
      <c r="AD710" s="46">
        <v>0</v>
      </c>
      <c r="AE710" s="47">
        <f t="shared" ref="AE710:AE773" si="57">IF(AD710=0,0,((AD710/AC710)))</f>
        <v>0</v>
      </c>
      <c r="AF710" s="48" t="s">
        <v>89</v>
      </c>
      <c r="AG710" s="49"/>
      <c r="AH710" s="44"/>
      <c r="AI710" s="49"/>
      <c r="AJ710" s="44"/>
      <c r="AK710" s="49"/>
      <c r="AL710" s="49" t="str">
        <f>IFERROR((VLOOKUP($AK710,[2]T_Datos!$B$3:$D$35,2,FALSE)),"Por favor diligenciar")</f>
        <v>Por favor diligenciar</v>
      </c>
      <c r="AM710" s="49" t="str">
        <f>IFERROR((VLOOKUP($AK710,[2]T_Datos!$B$3:$D$35,3,FALSE)),"Por favor diligenciar")</f>
        <v>Por favor diligenciar</v>
      </c>
      <c r="AN710" s="49"/>
      <c r="AO710" s="49"/>
      <c r="AP710" s="44"/>
      <c r="AQ710" s="49"/>
      <c r="AR710" s="44"/>
      <c r="AS710" s="49"/>
      <c r="AT710" s="50"/>
      <c r="AU710" s="49"/>
      <c r="AV710" s="44"/>
      <c r="AW710" s="49"/>
      <c r="AX710" s="45">
        <f t="shared" ref="AX710:AX773" si="58">ROUND(AY710/30,0)</f>
        <v>0</v>
      </c>
      <c r="AY710" s="45">
        <f t="shared" ref="AY710:AY773" si="59">IF(AB710+AW710=0,0,AW710+AB710)</f>
        <v>0</v>
      </c>
      <c r="AZ710" s="51">
        <f t="shared" ref="AZ710:AZ773" si="60">IF(AD710+AT710=0,0,AD710+AT710)</f>
        <v>0</v>
      </c>
      <c r="BA710" s="40"/>
      <c r="BB710" s="49"/>
      <c r="BC710" s="49"/>
      <c r="BD710" s="49"/>
      <c r="BE710" s="49"/>
      <c r="BF710" s="40"/>
      <c r="BG710" s="49"/>
      <c r="BH710" s="49"/>
      <c r="BI710" s="53"/>
      <c r="BJ710" s="54"/>
      <c r="BK710" s="54"/>
      <c r="BL710" s="54"/>
      <c r="BM710" s="44"/>
      <c r="BN710" s="41"/>
      <c r="BO710" s="55"/>
      <c r="BP710" s="56" t="s">
        <v>101</v>
      </c>
      <c r="BQ710" s="57"/>
      <c r="BR710" s="56"/>
    </row>
    <row r="711" spans="2:70" ht="51" customHeight="1" x14ac:dyDescent="0.2">
      <c r="B711" s="40"/>
      <c r="C711" s="97"/>
      <c r="D711" s="41"/>
      <c r="E711" s="42"/>
      <c r="F711" s="40"/>
      <c r="G711" s="40"/>
      <c r="H711" s="40"/>
      <c r="I711" s="40"/>
      <c r="J711" s="40"/>
      <c r="K711" s="40"/>
      <c r="L711" s="40"/>
      <c r="M711" s="40"/>
      <c r="N711" s="43"/>
      <c r="O711" s="40"/>
      <c r="P711" s="40"/>
      <c r="Q711" s="40"/>
      <c r="R711" s="40"/>
      <c r="S711" s="40"/>
      <c r="T711" s="40"/>
      <c r="U711" s="40"/>
      <c r="V711" s="40"/>
      <c r="W711" s="40"/>
      <c r="X711" s="40"/>
      <c r="Y711" s="44"/>
      <c r="Z711" s="44"/>
      <c r="AA711" s="41"/>
      <c r="AB711" s="40"/>
      <c r="AC711" s="45">
        <f t="shared" si="56"/>
        <v>0</v>
      </c>
      <c r="AD711" s="46">
        <v>0</v>
      </c>
      <c r="AE711" s="47">
        <f t="shared" si="57"/>
        <v>0</v>
      </c>
      <c r="AF711" s="48" t="s">
        <v>89</v>
      </c>
      <c r="AG711" s="49"/>
      <c r="AH711" s="44"/>
      <c r="AI711" s="49"/>
      <c r="AJ711" s="44"/>
      <c r="AK711" s="49"/>
      <c r="AL711" s="49" t="str">
        <f>IFERROR((VLOOKUP($AK711,[2]T_Datos!$B$3:$D$35,2,FALSE)),"Por favor diligenciar")</f>
        <v>Por favor diligenciar</v>
      </c>
      <c r="AM711" s="49" t="str">
        <f>IFERROR((VLOOKUP($AK711,[2]T_Datos!$B$3:$D$35,3,FALSE)),"Por favor diligenciar")</f>
        <v>Por favor diligenciar</v>
      </c>
      <c r="AN711" s="49"/>
      <c r="AO711" s="49"/>
      <c r="AP711" s="44"/>
      <c r="AQ711" s="49"/>
      <c r="AR711" s="44"/>
      <c r="AS711" s="49"/>
      <c r="AT711" s="50"/>
      <c r="AU711" s="49"/>
      <c r="AV711" s="44"/>
      <c r="AW711" s="49"/>
      <c r="AX711" s="45">
        <f t="shared" si="58"/>
        <v>0</v>
      </c>
      <c r="AY711" s="45">
        <f t="shared" si="59"/>
        <v>0</v>
      </c>
      <c r="AZ711" s="51">
        <f t="shared" si="60"/>
        <v>0</v>
      </c>
      <c r="BA711" s="40"/>
      <c r="BB711" s="49"/>
      <c r="BC711" s="49"/>
      <c r="BD711" s="49"/>
      <c r="BE711" s="49"/>
      <c r="BF711" s="40"/>
      <c r="BG711" s="49"/>
      <c r="BH711" s="49"/>
      <c r="BI711" s="53"/>
      <c r="BJ711" s="54"/>
      <c r="BK711" s="54"/>
      <c r="BL711" s="54"/>
      <c r="BM711" s="44"/>
      <c r="BN711" s="41"/>
      <c r="BO711" s="55"/>
      <c r="BP711" s="56" t="s">
        <v>101</v>
      </c>
      <c r="BQ711" s="57"/>
      <c r="BR711" s="56"/>
    </row>
    <row r="712" spans="2:70" ht="51" customHeight="1" x14ac:dyDescent="0.2">
      <c r="B712" s="40"/>
      <c r="C712" s="97"/>
      <c r="D712" s="41"/>
      <c r="E712" s="42"/>
      <c r="F712" s="40"/>
      <c r="G712" s="40"/>
      <c r="H712" s="40"/>
      <c r="I712" s="40"/>
      <c r="J712" s="40"/>
      <c r="K712" s="40"/>
      <c r="L712" s="40"/>
      <c r="M712" s="40"/>
      <c r="N712" s="43"/>
      <c r="O712" s="40"/>
      <c r="P712" s="40"/>
      <c r="Q712" s="40"/>
      <c r="R712" s="40"/>
      <c r="S712" s="40"/>
      <c r="T712" s="40"/>
      <c r="U712" s="40"/>
      <c r="V712" s="40"/>
      <c r="W712" s="40"/>
      <c r="X712" s="40"/>
      <c r="Y712" s="44"/>
      <c r="Z712" s="44"/>
      <c r="AA712" s="41"/>
      <c r="AB712" s="40"/>
      <c r="AC712" s="45">
        <f t="shared" si="56"/>
        <v>0</v>
      </c>
      <c r="AD712" s="46">
        <v>0</v>
      </c>
      <c r="AE712" s="47">
        <f t="shared" si="57"/>
        <v>0</v>
      </c>
      <c r="AF712" s="48" t="s">
        <v>89</v>
      </c>
      <c r="AG712" s="49"/>
      <c r="AH712" s="44"/>
      <c r="AI712" s="49"/>
      <c r="AJ712" s="44"/>
      <c r="AK712" s="49"/>
      <c r="AL712" s="49" t="str">
        <f>IFERROR((VLOOKUP($AK712,[2]T_Datos!$B$3:$D$35,2,FALSE)),"Por favor diligenciar")</f>
        <v>Por favor diligenciar</v>
      </c>
      <c r="AM712" s="49" t="str">
        <f>IFERROR((VLOOKUP($AK712,[2]T_Datos!$B$3:$D$35,3,FALSE)),"Por favor diligenciar")</f>
        <v>Por favor diligenciar</v>
      </c>
      <c r="AN712" s="49"/>
      <c r="AO712" s="49"/>
      <c r="AP712" s="44"/>
      <c r="AQ712" s="49"/>
      <c r="AR712" s="44"/>
      <c r="AS712" s="49"/>
      <c r="AT712" s="50"/>
      <c r="AU712" s="49"/>
      <c r="AV712" s="44"/>
      <c r="AW712" s="49"/>
      <c r="AX712" s="45">
        <f t="shared" si="58"/>
        <v>0</v>
      </c>
      <c r="AY712" s="45">
        <f t="shared" si="59"/>
        <v>0</v>
      </c>
      <c r="AZ712" s="51">
        <f t="shared" si="60"/>
        <v>0</v>
      </c>
      <c r="BA712" s="40"/>
      <c r="BB712" s="49"/>
      <c r="BC712" s="49"/>
      <c r="BD712" s="49"/>
      <c r="BE712" s="49"/>
      <c r="BF712" s="40"/>
      <c r="BG712" s="49"/>
      <c r="BH712" s="49"/>
      <c r="BI712" s="53"/>
      <c r="BJ712" s="54"/>
      <c r="BK712" s="54"/>
      <c r="BL712" s="54"/>
      <c r="BM712" s="44"/>
      <c r="BN712" s="41"/>
      <c r="BO712" s="55"/>
      <c r="BP712" s="56" t="s">
        <v>101</v>
      </c>
      <c r="BQ712" s="57"/>
      <c r="BR712" s="56"/>
    </row>
    <row r="713" spans="2:70" ht="51" customHeight="1" x14ac:dyDescent="0.2">
      <c r="B713" s="40"/>
      <c r="C713" s="97"/>
      <c r="D713" s="41"/>
      <c r="E713" s="42"/>
      <c r="F713" s="40"/>
      <c r="G713" s="40"/>
      <c r="H713" s="40"/>
      <c r="I713" s="40"/>
      <c r="J713" s="40"/>
      <c r="K713" s="40"/>
      <c r="L713" s="40"/>
      <c r="M713" s="40"/>
      <c r="N713" s="43"/>
      <c r="O713" s="40"/>
      <c r="P713" s="40"/>
      <c r="Q713" s="40"/>
      <c r="R713" s="40"/>
      <c r="S713" s="40"/>
      <c r="T713" s="40"/>
      <c r="U713" s="40"/>
      <c r="V713" s="40"/>
      <c r="W713" s="40"/>
      <c r="X713" s="40"/>
      <c r="Y713" s="44"/>
      <c r="Z713" s="44"/>
      <c r="AA713" s="41"/>
      <c r="AB713" s="40"/>
      <c r="AC713" s="45">
        <f t="shared" si="56"/>
        <v>0</v>
      </c>
      <c r="AD713" s="46">
        <v>0</v>
      </c>
      <c r="AE713" s="47">
        <f t="shared" si="57"/>
        <v>0</v>
      </c>
      <c r="AF713" s="48" t="s">
        <v>89</v>
      </c>
      <c r="AG713" s="49"/>
      <c r="AH713" s="44"/>
      <c r="AI713" s="49"/>
      <c r="AJ713" s="44"/>
      <c r="AK713" s="49"/>
      <c r="AL713" s="49" t="str">
        <f>IFERROR((VLOOKUP($AK713,[2]T_Datos!$B$3:$D$35,2,FALSE)),"Por favor diligenciar")</f>
        <v>Por favor diligenciar</v>
      </c>
      <c r="AM713" s="49" t="str">
        <f>IFERROR((VLOOKUP($AK713,[2]T_Datos!$B$3:$D$35,3,FALSE)),"Por favor diligenciar")</f>
        <v>Por favor diligenciar</v>
      </c>
      <c r="AN713" s="49"/>
      <c r="AO713" s="49"/>
      <c r="AP713" s="44"/>
      <c r="AQ713" s="49"/>
      <c r="AR713" s="44"/>
      <c r="AS713" s="49"/>
      <c r="AT713" s="50"/>
      <c r="AU713" s="49"/>
      <c r="AV713" s="44"/>
      <c r="AW713" s="49"/>
      <c r="AX713" s="45">
        <f t="shared" si="58"/>
        <v>0</v>
      </c>
      <c r="AY713" s="45">
        <f t="shared" si="59"/>
        <v>0</v>
      </c>
      <c r="AZ713" s="51">
        <f t="shared" si="60"/>
        <v>0</v>
      </c>
      <c r="BA713" s="40"/>
      <c r="BB713" s="49"/>
      <c r="BC713" s="49"/>
      <c r="BD713" s="49"/>
      <c r="BE713" s="49"/>
      <c r="BF713" s="40"/>
      <c r="BG713" s="49"/>
      <c r="BH713" s="49"/>
      <c r="BI713" s="53"/>
      <c r="BJ713" s="54"/>
      <c r="BK713" s="54"/>
      <c r="BL713" s="54"/>
      <c r="BM713" s="44"/>
      <c r="BN713" s="41"/>
      <c r="BO713" s="55"/>
      <c r="BP713" s="56" t="s">
        <v>101</v>
      </c>
      <c r="BQ713" s="57"/>
      <c r="BR713" s="56"/>
    </row>
    <row r="714" spans="2:70" ht="51" customHeight="1" x14ac:dyDescent="0.2">
      <c r="B714" s="40"/>
      <c r="C714" s="97"/>
      <c r="D714" s="41"/>
      <c r="E714" s="42"/>
      <c r="F714" s="40"/>
      <c r="G714" s="40"/>
      <c r="H714" s="40"/>
      <c r="I714" s="40"/>
      <c r="J714" s="40"/>
      <c r="K714" s="40"/>
      <c r="L714" s="40"/>
      <c r="M714" s="40"/>
      <c r="N714" s="43"/>
      <c r="O714" s="40"/>
      <c r="P714" s="40"/>
      <c r="Q714" s="40"/>
      <c r="R714" s="40"/>
      <c r="S714" s="40"/>
      <c r="T714" s="40"/>
      <c r="U714" s="40"/>
      <c r="V714" s="40"/>
      <c r="W714" s="40"/>
      <c r="X714" s="40"/>
      <c r="Y714" s="44"/>
      <c r="Z714" s="44"/>
      <c r="AA714" s="41"/>
      <c r="AB714" s="40"/>
      <c r="AC714" s="45">
        <f t="shared" si="56"/>
        <v>0</v>
      </c>
      <c r="AD714" s="46">
        <v>0</v>
      </c>
      <c r="AE714" s="47">
        <f t="shared" si="57"/>
        <v>0</v>
      </c>
      <c r="AF714" s="48" t="s">
        <v>89</v>
      </c>
      <c r="AG714" s="49"/>
      <c r="AH714" s="44"/>
      <c r="AI714" s="49"/>
      <c r="AJ714" s="44"/>
      <c r="AK714" s="49"/>
      <c r="AL714" s="49" t="str">
        <f>IFERROR((VLOOKUP($AK714,[2]T_Datos!$B$3:$D$35,2,FALSE)),"Por favor diligenciar")</f>
        <v>Por favor diligenciar</v>
      </c>
      <c r="AM714" s="49" t="str">
        <f>IFERROR((VLOOKUP($AK714,[2]T_Datos!$B$3:$D$35,3,FALSE)),"Por favor diligenciar")</f>
        <v>Por favor diligenciar</v>
      </c>
      <c r="AN714" s="49"/>
      <c r="AO714" s="49"/>
      <c r="AP714" s="44"/>
      <c r="AQ714" s="49"/>
      <c r="AR714" s="44"/>
      <c r="AS714" s="49"/>
      <c r="AT714" s="50"/>
      <c r="AU714" s="49"/>
      <c r="AV714" s="44"/>
      <c r="AW714" s="49"/>
      <c r="AX714" s="45">
        <f t="shared" si="58"/>
        <v>0</v>
      </c>
      <c r="AY714" s="45">
        <f t="shared" si="59"/>
        <v>0</v>
      </c>
      <c r="AZ714" s="51">
        <f t="shared" si="60"/>
        <v>0</v>
      </c>
      <c r="BA714" s="40"/>
      <c r="BB714" s="49"/>
      <c r="BC714" s="49"/>
      <c r="BD714" s="49"/>
      <c r="BE714" s="49"/>
      <c r="BF714" s="40"/>
      <c r="BG714" s="49"/>
      <c r="BH714" s="49"/>
      <c r="BI714" s="53"/>
      <c r="BJ714" s="54"/>
      <c r="BK714" s="54"/>
      <c r="BL714" s="54"/>
      <c r="BM714" s="44"/>
      <c r="BN714" s="41"/>
      <c r="BO714" s="55"/>
      <c r="BP714" s="56" t="s">
        <v>101</v>
      </c>
      <c r="BQ714" s="57"/>
      <c r="BR714" s="56"/>
    </row>
    <row r="715" spans="2:70" ht="51" customHeight="1" x14ac:dyDescent="0.2">
      <c r="B715" s="40"/>
      <c r="C715" s="97"/>
      <c r="D715" s="41"/>
      <c r="E715" s="42"/>
      <c r="F715" s="40"/>
      <c r="G715" s="40"/>
      <c r="H715" s="40"/>
      <c r="I715" s="40"/>
      <c r="J715" s="40"/>
      <c r="K715" s="40"/>
      <c r="L715" s="40"/>
      <c r="M715" s="40"/>
      <c r="N715" s="43"/>
      <c r="O715" s="40"/>
      <c r="P715" s="40"/>
      <c r="Q715" s="40"/>
      <c r="R715" s="40"/>
      <c r="S715" s="40"/>
      <c r="T715" s="40"/>
      <c r="U715" s="40"/>
      <c r="V715" s="40"/>
      <c r="W715" s="40"/>
      <c r="X715" s="40"/>
      <c r="Y715" s="44"/>
      <c r="Z715" s="44"/>
      <c r="AA715" s="41"/>
      <c r="AB715" s="40"/>
      <c r="AC715" s="45">
        <f t="shared" si="56"/>
        <v>0</v>
      </c>
      <c r="AD715" s="46">
        <v>0</v>
      </c>
      <c r="AE715" s="47">
        <f t="shared" si="57"/>
        <v>0</v>
      </c>
      <c r="AF715" s="48" t="s">
        <v>89</v>
      </c>
      <c r="AG715" s="49"/>
      <c r="AH715" s="44"/>
      <c r="AI715" s="49"/>
      <c r="AJ715" s="44"/>
      <c r="AK715" s="49"/>
      <c r="AL715" s="49" t="str">
        <f>IFERROR((VLOOKUP($AK715,[2]T_Datos!$B$3:$D$35,2,FALSE)),"Por favor diligenciar")</f>
        <v>Por favor diligenciar</v>
      </c>
      <c r="AM715" s="49" t="str">
        <f>IFERROR((VLOOKUP($AK715,[2]T_Datos!$B$3:$D$35,3,FALSE)),"Por favor diligenciar")</f>
        <v>Por favor diligenciar</v>
      </c>
      <c r="AN715" s="49"/>
      <c r="AO715" s="49"/>
      <c r="AP715" s="44"/>
      <c r="AQ715" s="49"/>
      <c r="AR715" s="44"/>
      <c r="AS715" s="49"/>
      <c r="AT715" s="50"/>
      <c r="AU715" s="49"/>
      <c r="AV715" s="44"/>
      <c r="AW715" s="49"/>
      <c r="AX715" s="45">
        <f t="shared" si="58"/>
        <v>0</v>
      </c>
      <c r="AY715" s="45">
        <f t="shared" si="59"/>
        <v>0</v>
      </c>
      <c r="AZ715" s="51">
        <f t="shared" si="60"/>
        <v>0</v>
      </c>
      <c r="BA715" s="40"/>
      <c r="BB715" s="49"/>
      <c r="BC715" s="49"/>
      <c r="BD715" s="49"/>
      <c r="BE715" s="49"/>
      <c r="BF715" s="40"/>
      <c r="BG715" s="49"/>
      <c r="BH715" s="49"/>
      <c r="BI715" s="53"/>
      <c r="BJ715" s="54"/>
      <c r="BK715" s="54"/>
      <c r="BL715" s="54"/>
      <c r="BM715" s="44"/>
      <c r="BN715" s="41"/>
      <c r="BO715" s="55"/>
      <c r="BP715" s="56" t="s">
        <v>101</v>
      </c>
      <c r="BQ715" s="57"/>
      <c r="BR715" s="56"/>
    </row>
    <row r="716" spans="2:70" ht="51" customHeight="1" x14ac:dyDescent="0.2">
      <c r="B716" s="40"/>
      <c r="C716" s="97"/>
      <c r="D716" s="41"/>
      <c r="E716" s="42"/>
      <c r="F716" s="40"/>
      <c r="G716" s="40"/>
      <c r="H716" s="40"/>
      <c r="I716" s="40"/>
      <c r="J716" s="40"/>
      <c r="K716" s="40"/>
      <c r="L716" s="40"/>
      <c r="M716" s="40"/>
      <c r="N716" s="43"/>
      <c r="O716" s="40"/>
      <c r="P716" s="40"/>
      <c r="Q716" s="40"/>
      <c r="R716" s="40"/>
      <c r="S716" s="40"/>
      <c r="T716" s="40"/>
      <c r="U716" s="40"/>
      <c r="V716" s="40"/>
      <c r="W716" s="40"/>
      <c r="X716" s="40"/>
      <c r="Y716" s="44"/>
      <c r="Z716" s="44"/>
      <c r="AA716" s="41"/>
      <c r="AB716" s="40"/>
      <c r="AC716" s="45">
        <f t="shared" si="56"/>
        <v>0</v>
      </c>
      <c r="AD716" s="46">
        <v>0</v>
      </c>
      <c r="AE716" s="47">
        <f t="shared" si="57"/>
        <v>0</v>
      </c>
      <c r="AF716" s="48" t="s">
        <v>89</v>
      </c>
      <c r="AG716" s="49"/>
      <c r="AH716" s="44"/>
      <c r="AI716" s="49"/>
      <c r="AJ716" s="44"/>
      <c r="AK716" s="49"/>
      <c r="AL716" s="49" t="str">
        <f>IFERROR((VLOOKUP($AK716,[2]T_Datos!$B$3:$D$35,2,FALSE)),"Por favor diligenciar")</f>
        <v>Por favor diligenciar</v>
      </c>
      <c r="AM716" s="49" t="str">
        <f>IFERROR((VLOOKUP($AK716,[2]T_Datos!$B$3:$D$35,3,FALSE)),"Por favor diligenciar")</f>
        <v>Por favor diligenciar</v>
      </c>
      <c r="AN716" s="49"/>
      <c r="AO716" s="49"/>
      <c r="AP716" s="44"/>
      <c r="AQ716" s="49"/>
      <c r="AR716" s="44"/>
      <c r="AS716" s="49"/>
      <c r="AT716" s="50"/>
      <c r="AU716" s="49"/>
      <c r="AV716" s="44"/>
      <c r="AW716" s="49"/>
      <c r="AX716" s="45">
        <f t="shared" si="58"/>
        <v>0</v>
      </c>
      <c r="AY716" s="45">
        <f t="shared" si="59"/>
        <v>0</v>
      </c>
      <c r="AZ716" s="51">
        <f t="shared" si="60"/>
        <v>0</v>
      </c>
      <c r="BA716" s="40"/>
      <c r="BB716" s="49"/>
      <c r="BC716" s="49"/>
      <c r="BD716" s="49"/>
      <c r="BE716" s="49"/>
      <c r="BF716" s="40"/>
      <c r="BG716" s="49"/>
      <c r="BH716" s="49"/>
      <c r="BI716" s="53"/>
      <c r="BJ716" s="54"/>
      <c r="BK716" s="54"/>
      <c r="BL716" s="54"/>
      <c r="BM716" s="44"/>
      <c r="BN716" s="41"/>
      <c r="BO716" s="55"/>
      <c r="BP716" s="56" t="s">
        <v>101</v>
      </c>
      <c r="BQ716" s="57"/>
      <c r="BR716" s="56"/>
    </row>
    <row r="717" spans="2:70" ht="51" customHeight="1" x14ac:dyDescent="0.2">
      <c r="B717" s="40"/>
      <c r="C717" s="97"/>
      <c r="D717" s="41"/>
      <c r="E717" s="42"/>
      <c r="F717" s="40"/>
      <c r="G717" s="40"/>
      <c r="H717" s="40"/>
      <c r="I717" s="40"/>
      <c r="J717" s="40"/>
      <c r="K717" s="40"/>
      <c r="L717" s="40"/>
      <c r="M717" s="40"/>
      <c r="N717" s="43"/>
      <c r="O717" s="40"/>
      <c r="P717" s="40"/>
      <c r="Q717" s="40"/>
      <c r="R717" s="40"/>
      <c r="S717" s="40"/>
      <c r="T717" s="40"/>
      <c r="U717" s="40"/>
      <c r="V717" s="40"/>
      <c r="W717" s="40"/>
      <c r="X717" s="40"/>
      <c r="Y717" s="44"/>
      <c r="Z717" s="44"/>
      <c r="AA717" s="41"/>
      <c r="AB717" s="40"/>
      <c r="AC717" s="45">
        <f t="shared" si="56"/>
        <v>0</v>
      </c>
      <c r="AD717" s="46">
        <v>0</v>
      </c>
      <c r="AE717" s="47">
        <f t="shared" si="57"/>
        <v>0</v>
      </c>
      <c r="AF717" s="48" t="s">
        <v>89</v>
      </c>
      <c r="AG717" s="49"/>
      <c r="AH717" s="44"/>
      <c r="AI717" s="49"/>
      <c r="AJ717" s="44"/>
      <c r="AK717" s="49"/>
      <c r="AL717" s="49" t="str">
        <f>IFERROR((VLOOKUP($AK717,[2]T_Datos!$B$3:$D$35,2,FALSE)),"Por favor diligenciar")</f>
        <v>Por favor diligenciar</v>
      </c>
      <c r="AM717" s="49" t="str">
        <f>IFERROR((VLOOKUP($AK717,[2]T_Datos!$B$3:$D$35,3,FALSE)),"Por favor diligenciar")</f>
        <v>Por favor diligenciar</v>
      </c>
      <c r="AN717" s="49"/>
      <c r="AO717" s="49"/>
      <c r="AP717" s="44"/>
      <c r="AQ717" s="49"/>
      <c r="AR717" s="44"/>
      <c r="AS717" s="49"/>
      <c r="AT717" s="50"/>
      <c r="AU717" s="49"/>
      <c r="AV717" s="44"/>
      <c r="AW717" s="49"/>
      <c r="AX717" s="45">
        <f t="shared" si="58"/>
        <v>0</v>
      </c>
      <c r="AY717" s="45">
        <f t="shared" si="59"/>
        <v>0</v>
      </c>
      <c r="AZ717" s="51">
        <f t="shared" si="60"/>
        <v>0</v>
      </c>
      <c r="BA717" s="40"/>
      <c r="BB717" s="49"/>
      <c r="BC717" s="49"/>
      <c r="BD717" s="49"/>
      <c r="BE717" s="49"/>
      <c r="BF717" s="40"/>
      <c r="BG717" s="49"/>
      <c r="BH717" s="49"/>
      <c r="BI717" s="53"/>
      <c r="BJ717" s="54"/>
      <c r="BK717" s="54"/>
      <c r="BL717" s="54"/>
      <c r="BM717" s="44"/>
      <c r="BN717" s="41"/>
      <c r="BO717" s="55"/>
      <c r="BP717" s="56" t="s">
        <v>101</v>
      </c>
      <c r="BQ717" s="57"/>
      <c r="BR717" s="56"/>
    </row>
    <row r="718" spans="2:70" ht="51" customHeight="1" x14ac:dyDescent="0.2">
      <c r="B718" s="40"/>
      <c r="C718" s="97"/>
      <c r="D718" s="41"/>
      <c r="E718" s="42"/>
      <c r="F718" s="40"/>
      <c r="G718" s="40"/>
      <c r="H718" s="40"/>
      <c r="I718" s="40"/>
      <c r="J718" s="40"/>
      <c r="K718" s="40"/>
      <c r="L718" s="40"/>
      <c r="M718" s="40"/>
      <c r="N718" s="43"/>
      <c r="O718" s="40"/>
      <c r="P718" s="40"/>
      <c r="Q718" s="40"/>
      <c r="R718" s="40"/>
      <c r="S718" s="40"/>
      <c r="T718" s="40"/>
      <c r="U718" s="40"/>
      <c r="V718" s="40"/>
      <c r="W718" s="40"/>
      <c r="X718" s="40"/>
      <c r="Y718" s="44"/>
      <c r="Z718" s="44"/>
      <c r="AA718" s="41"/>
      <c r="AB718" s="40"/>
      <c r="AC718" s="45">
        <f t="shared" si="56"/>
        <v>0</v>
      </c>
      <c r="AD718" s="46">
        <v>0</v>
      </c>
      <c r="AE718" s="47">
        <f t="shared" si="57"/>
        <v>0</v>
      </c>
      <c r="AF718" s="48" t="s">
        <v>89</v>
      </c>
      <c r="AG718" s="49"/>
      <c r="AH718" s="44"/>
      <c r="AI718" s="49"/>
      <c r="AJ718" s="44"/>
      <c r="AK718" s="49"/>
      <c r="AL718" s="49" t="str">
        <f>IFERROR((VLOOKUP($AK718,[2]T_Datos!$B$3:$D$35,2,FALSE)),"Por favor diligenciar")</f>
        <v>Por favor diligenciar</v>
      </c>
      <c r="AM718" s="49" t="str">
        <f>IFERROR((VLOOKUP($AK718,[2]T_Datos!$B$3:$D$35,3,FALSE)),"Por favor diligenciar")</f>
        <v>Por favor diligenciar</v>
      </c>
      <c r="AN718" s="49"/>
      <c r="AO718" s="49"/>
      <c r="AP718" s="44"/>
      <c r="AQ718" s="49"/>
      <c r="AR718" s="44"/>
      <c r="AS718" s="49"/>
      <c r="AT718" s="50"/>
      <c r="AU718" s="49"/>
      <c r="AV718" s="44"/>
      <c r="AW718" s="49"/>
      <c r="AX718" s="45">
        <f t="shared" si="58"/>
        <v>0</v>
      </c>
      <c r="AY718" s="45">
        <f t="shared" si="59"/>
        <v>0</v>
      </c>
      <c r="AZ718" s="51">
        <f t="shared" si="60"/>
        <v>0</v>
      </c>
      <c r="BA718" s="40"/>
      <c r="BB718" s="49"/>
      <c r="BC718" s="49"/>
      <c r="BD718" s="49"/>
      <c r="BE718" s="49"/>
      <c r="BF718" s="40"/>
      <c r="BG718" s="49"/>
      <c r="BH718" s="49"/>
      <c r="BI718" s="53"/>
      <c r="BJ718" s="54"/>
      <c r="BK718" s="54"/>
      <c r="BL718" s="54"/>
      <c r="BM718" s="44"/>
      <c r="BN718" s="41"/>
      <c r="BO718" s="55"/>
      <c r="BP718" s="56" t="s">
        <v>101</v>
      </c>
      <c r="BQ718" s="57"/>
      <c r="BR718" s="56"/>
    </row>
    <row r="719" spans="2:70" ht="51" customHeight="1" x14ac:dyDescent="0.2">
      <c r="B719" s="40"/>
      <c r="C719" s="97"/>
      <c r="D719" s="41"/>
      <c r="E719" s="42"/>
      <c r="F719" s="40"/>
      <c r="G719" s="40"/>
      <c r="H719" s="40"/>
      <c r="I719" s="40"/>
      <c r="J719" s="40"/>
      <c r="K719" s="40"/>
      <c r="L719" s="40"/>
      <c r="M719" s="40"/>
      <c r="N719" s="43"/>
      <c r="O719" s="40"/>
      <c r="P719" s="40"/>
      <c r="Q719" s="40"/>
      <c r="R719" s="40"/>
      <c r="S719" s="40"/>
      <c r="T719" s="40"/>
      <c r="U719" s="40"/>
      <c r="V719" s="40"/>
      <c r="W719" s="40"/>
      <c r="X719" s="40"/>
      <c r="Y719" s="44"/>
      <c r="Z719" s="44"/>
      <c r="AA719" s="41"/>
      <c r="AB719" s="40"/>
      <c r="AC719" s="45">
        <f t="shared" si="56"/>
        <v>0</v>
      </c>
      <c r="AD719" s="46">
        <v>0</v>
      </c>
      <c r="AE719" s="47">
        <f t="shared" si="57"/>
        <v>0</v>
      </c>
      <c r="AF719" s="48" t="s">
        <v>89</v>
      </c>
      <c r="AG719" s="49"/>
      <c r="AH719" s="44"/>
      <c r="AI719" s="49"/>
      <c r="AJ719" s="44"/>
      <c r="AK719" s="49"/>
      <c r="AL719" s="49" t="str">
        <f>IFERROR((VLOOKUP($AK719,[2]T_Datos!$B$3:$D$35,2,FALSE)),"Por favor diligenciar")</f>
        <v>Por favor diligenciar</v>
      </c>
      <c r="AM719" s="49" t="str">
        <f>IFERROR((VLOOKUP($AK719,[2]T_Datos!$B$3:$D$35,3,FALSE)),"Por favor diligenciar")</f>
        <v>Por favor diligenciar</v>
      </c>
      <c r="AN719" s="49"/>
      <c r="AO719" s="49"/>
      <c r="AP719" s="44"/>
      <c r="AQ719" s="49"/>
      <c r="AR719" s="44"/>
      <c r="AS719" s="49"/>
      <c r="AT719" s="50"/>
      <c r="AU719" s="49"/>
      <c r="AV719" s="44"/>
      <c r="AW719" s="49"/>
      <c r="AX719" s="45">
        <f t="shared" si="58"/>
        <v>0</v>
      </c>
      <c r="AY719" s="45">
        <f t="shared" si="59"/>
        <v>0</v>
      </c>
      <c r="AZ719" s="51">
        <f t="shared" si="60"/>
        <v>0</v>
      </c>
      <c r="BA719" s="40"/>
      <c r="BB719" s="49"/>
      <c r="BC719" s="49"/>
      <c r="BD719" s="49"/>
      <c r="BE719" s="49"/>
      <c r="BF719" s="40"/>
      <c r="BG719" s="49"/>
      <c r="BH719" s="49"/>
      <c r="BI719" s="53"/>
      <c r="BJ719" s="54"/>
      <c r="BK719" s="54"/>
      <c r="BL719" s="54"/>
      <c r="BM719" s="44"/>
      <c r="BN719" s="41"/>
      <c r="BO719" s="55"/>
      <c r="BP719" s="56" t="s">
        <v>101</v>
      </c>
      <c r="BQ719" s="57"/>
      <c r="BR719" s="56"/>
    </row>
    <row r="720" spans="2:70" ht="51" customHeight="1" x14ac:dyDescent="0.2">
      <c r="B720" s="40"/>
      <c r="C720" s="97"/>
      <c r="D720" s="41"/>
      <c r="E720" s="42"/>
      <c r="F720" s="40"/>
      <c r="G720" s="40"/>
      <c r="H720" s="40"/>
      <c r="I720" s="40"/>
      <c r="J720" s="40"/>
      <c r="K720" s="40"/>
      <c r="L720" s="40"/>
      <c r="M720" s="40"/>
      <c r="N720" s="43"/>
      <c r="O720" s="40"/>
      <c r="P720" s="40"/>
      <c r="Q720" s="40"/>
      <c r="R720" s="40"/>
      <c r="S720" s="40"/>
      <c r="T720" s="40"/>
      <c r="U720" s="40"/>
      <c r="V720" s="40"/>
      <c r="W720" s="40"/>
      <c r="X720" s="40"/>
      <c r="Y720" s="44"/>
      <c r="Z720" s="44"/>
      <c r="AA720" s="41"/>
      <c r="AB720" s="40"/>
      <c r="AC720" s="45">
        <f t="shared" si="56"/>
        <v>0</v>
      </c>
      <c r="AD720" s="46">
        <v>0</v>
      </c>
      <c r="AE720" s="47">
        <f t="shared" si="57"/>
        <v>0</v>
      </c>
      <c r="AF720" s="48" t="s">
        <v>89</v>
      </c>
      <c r="AG720" s="49"/>
      <c r="AH720" s="44"/>
      <c r="AI720" s="49"/>
      <c r="AJ720" s="44"/>
      <c r="AK720" s="49"/>
      <c r="AL720" s="49" t="str">
        <f>IFERROR((VLOOKUP($AK720,[2]T_Datos!$B$3:$D$35,2,FALSE)),"Por favor diligenciar")</f>
        <v>Por favor diligenciar</v>
      </c>
      <c r="AM720" s="49" t="str">
        <f>IFERROR((VLOOKUP($AK720,[2]T_Datos!$B$3:$D$35,3,FALSE)),"Por favor diligenciar")</f>
        <v>Por favor diligenciar</v>
      </c>
      <c r="AN720" s="49"/>
      <c r="AO720" s="49"/>
      <c r="AP720" s="44"/>
      <c r="AQ720" s="49"/>
      <c r="AR720" s="44"/>
      <c r="AS720" s="49"/>
      <c r="AT720" s="50"/>
      <c r="AU720" s="49"/>
      <c r="AV720" s="44"/>
      <c r="AW720" s="49"/>
      <c r="AX720" s="45">
        <f t="shared" si="58"/>
        <v>0</v>
      </c>
      <c r="AY720" s="45">
        <f t="shared" si="59"/>
        <v>0</v>
      </c>
      <c r="AZ720" s="51">
        <f t="shared" si="60"/>
        <v>0</v>
      </c>
      <c r="BA720" s="40"/>
      <c r="BB720" s="49"/>
      <c r="BC720" s="49"/>
      <c r="BD720" s="49"/>
      <c r="BE720" s="49"/>
      <c r="BF720" s="40"/>
      <c r="BG720" s="49"/>
      <c r="BH720" s="49"/>
      <c r="BI720" s="53"/>
      <c r="BJ720" s="54"/>
      <c r="BK720" s="54"/>
      <c r="BL720" s="54"/>
      <c r="BM720" s="44"/>
      <c r="BN720" s="41"/>
      <c r="BO720" s="55"/>
      <c r="BP720" s="56" t="s">
        <v>101</v>
      </c>
      <c r="BQ720" s="57"/>
      <c r="BR720" s="56"/>
    </row>
    <row r="721" spans="2:70" ht="51" customHeight="1" x14ac:dyDescent="0.2">
      <c r="B721" s="40"/>
      <c r="C721" s="97"/>
      <c r="D721" s="41"/>
      <c r="E721" s="42"/>
      <c r="F721" s="40"/>
      <c r="G721" s="40"/>
      <c r="H721" s="40"/>
      <c r="I721" s="40"/>
      <c r="J721" s="40"/>
      <c r="K721" s="40"/>
      <c r="L721" s="40"/>
      <c r="M721" s="40"/>
      <c r="N721" s="43"/>
      <c r="O721" s="40"/>
      <c r="P721" s="40"/>
      <c r="Q721" s="40"/>
      <c r="R721" s="40"/>
      <c r="S721" s="40"/>
      <c r="T721" s="40"/>
      <c r="U721" s="40"/>
      <c r="V721" s="40"/>
      <c r="W721" s="40"/>
      <c r="X721" s="40"/>
      <c r="Y721" s="44"/>
      <c r="Z721" s="44"/>
      <c r="AA721" s="41"/>
      <c r="AB721" s="40"/>
      <c r="AC721" s="45">
        <f t="shared" si="56"/>
        <v>0</v>
      </c>
      <c r="AD721" s="46">
        <v>0</v>
      </c>
      <c r="AE721" s="47">
        <f t="shared" si="57"/>
        <v>0</v>
      </c>
      <c r="AF721" s="48" t="s">
        <v>89</v>
      </c>
      <c r="AG721" s="49"/>
      <c r="AH721" s="44"/>
      <c r="AI721" s="49"/>
      <c r="AJ721" s="44"/>
      <c r="AK721" s="49"/>
      <c r="AL721" s="49" t="str">
        <f>IFERROR((VLOOKUP($AK721,[2]T_Datos!$B$3:$D$35,2,FALSE)),"Por favor diligenciar")</f>
        <v>Por favor diligenciar</v>
      </c>
      <c r="AM721" s="49" t="str">
        <f>IFERROR((VLOOKUP($AK721,[2]T_Datos!$B$3:$D$35,3,FALSE)),"Por favor diligenciar")</f>
        <v>Por favor diligenciar</v>
      </c>
      <c r="AN721" s="49"/>
      <c r="AO721" s="49"/>
      <c r="AP721" s="44"/>
      <c r="AQ721" s="49"/>
      <c r="AR721" s="44"/>
      <c r="AS721" s="49"/>
      <c r="AT721" s="50"/>
      <c r="AU721" s="49"/>
      <c r="AV721" s="44"/>
      <c r="AW721" s="49"/>
      <c r="AX721" s="45">
        <f t="shared" si="58"/>
        <v>0</v>
      </c>
      <c r="AY721" s="45">
        <f t="shared" si="59"/>
        <v>0</v>
      </c>
      <c r="AZ721" s="51">
        <f t="shared" si="60"/>
        <v>0</v>
      </c>
      <c r="BA721" s="40"/>
      <c r="BB721" s="49"/>
      <c r="BC721" s="49"/>
      <c r="BD721" s="49"/>
      <c r="BE721" s="49"/>
      <c r="BF721" s="40"/>
      <c r="BG721" s="49"/>
      <c r="BH721" s="49"/>
      <c r="BI721" s="53"/>
      <c r="BJ721" s="54"/>
      <c r="BK721" s="54"/>
      <c r="BL721" s="54"/>
      <c r="BM721" s="44"/>
      <c r="BN721" s="41"/>
      <c r="BO721" s="55"/>
      <c r="BP721" s="56" t="s">
        <v>101</v>
      </c>
      <c r="BQ721" s="57"/>
      <c r="BR721" s="56"/>
    </row>
    <row r="722" spans="2:70" ht="51" customHeight="1" x14ac:dyDescent="0.2">
      <c r="B722" s="40"/>
      <c r="C722" s="97"/>
      <c r="D722" s="41"/>
      <c r="E722" s="42"/>
      <c r="F722" s="40"/>
      <c r="G722" s="40"/>
      <c r="H722" s="40"/>
      <c r="I722" s="40"/>
      <c r="J722" s="40"/>
      <c r="K722" s="40"/>
      <c r="L722" s="40"/>
      <c r="M722" s="40"/>
      <c r="N722" s="43"/>
      <c r="O722" s="40"/>
      <c r="P722" s="40"/>
      <c r="Q722" s="40"/>
      <c r="R722" s="40"/>
      <c r="S722" s="40"/>
      <c r="T722" s="40"/>
      <c r="U722" s="40"/>
      <c r="V722" s="40"/>
      <c r="W722" s="40"/>
      <c r="X722" s="40"/>
      <c r="Y722" s="44"/>
      <c r="Z722" s="44"/>
      <c r="AA722" s="41"/>
      <c r="AB722" s="40"/>
      <c r="AC722" s="45">
        <f t="shared" si="56"/>
        <v>0</v>
      </c>
      <c r="AD722" s="46">
        <v>0</v>
      </c>
      <c r="AE722" s="47">
        <f t="shared" si="57"/>
        <v>0</v>
      </c>
      <c r="AF722" s="48" t="s">
        <v>89</v>
      </c>
      <c r="AG722" s="49"/>
      <c r="AH722" s="44"/>
      <c r="AI722" s="49"/>
      <c r="AJ722" s="44"/>
      <c r="AK722" s="49"/>
      <c r="AL722" s="49" t="str">
        <f>IFERROR((VLOOKUP($AK722,[2]T_Datos!$B$3:$D$35,2,FALSE)),"Por favor diligenciar")</f>
        <v>Por favor diligenciar</v>
      </c>
      <c r="AM722" s="49" t="str">
        <f>IFERROR((VLOOKUP($AK722,[2]T_Datos!$B$3:$D$35,3,FALSE)),"Por favor diligenciar")</f>
        <v>Por favor diligenciar</v>
      </c>
      <c r="AN722" s="49"/>
      <c r="AO722" s="49"/>
      <c r="AP722" s="44"/>
      <c r="AQ722" s="49"/>
      <c r="AR722" s="44"/>
      <c r="AS722" s="49"/>
      <c r="AT722" s="50"/>
      <c r="AU722" s="49"/>
      <c r="AV722" s="44"/>
      <c r="AW722" s="49"/>
      <c r="AX722" s="45">
        <f t="shared" si="58"/>
        <v>0</v>
      </c>
      <c r="AY722" s="45">
        <f t="shared" si="59"/>
        <v>0</v>
      </c>
      <c r="AZ722" s="51">
        <f t="shared" si="60"/>
        <v>0</v>
      </c>
      <c r="BA722" s="40"/>
      <c r="BB722" s="49"/>
      <c r="BC722" s="49"/>
      <c r="BD722" s="49"/>
      <c r="BE722" s="49"/>
      <c r="BF722" s="40"/>
      <c r="BG722" s="49"/>
      <c r="BH722" s="49"/>
      <c r="BI722" s="53"/>
      <c r="BJ722" s="54"/>
      <c r="BK722" s="54"/>
      <c r="BL722" s="54"/>
      <c r="BM722" s="44"/>
      <c r="BN722" s="41"/>
      <c r="BO722" s="55"/>
      <c r="BP722" s="56" t="s">
        <v>101</v>
      </c>
      <c r="BQ722" s="57"/>
      <c r="BR722" s="56"/>
    </row>
    <row r="723" spans="2:70" ht="51" customHeight="1" x14ac:dyDescent="0.2">
      <c r="B723" s="40"/>
      <c r="C723" s="97"/>
      <c r="D723" s="41"/>
      <c r="E723" s="42"/>
      <c r="F723" s="40"/>
      <c r="G723" s="40"/>
      <c r="H723" s="40"/>
      <c r="I723" s="40"/>
      <c r="J723" s="40"/>
      <c r="K723" s="40"/>
      <c r="L723" s="40"/>
      <c r="M723" s="40"/>
      <c r="N723" s="43"/>
      <c r="O723" s="40"/>
      <c r="P723" s="40"/>
      <c r="Q723" s="40"/>
      <c r="R723" s="40"/>
      <c r="S723" s="40"/>
      <c r="T723" s="40"/>
      <c r="U723" s="40"/>
      <c r="V723" s="40"/>
      <c r="W723" s="40"/>
      <c r="X723" s="40"/>
      <c r="Y723" s="44"/>
      <c r="Z723" s="44"/>
      <c r="AA723" s="41"/>
      <c r="AB723" s="40"/>
      <c r="AC723" s="45">
        <f t="shared" si="56"/>
        <v>0</v>
      </c>
      <c r="AD723" s="46">
        <v>0</v>
      </c>
      <c r="AE723" s="47">
        <f t="shared" si="57"/>
        <v>0</v>
      </c>
      <c r="AF723" s="48" t="s">
        <v>89</v>
      </c>
      <c r="AG723" s="49"/>
      <c r="AH723" s="44"/>
      <c r="AI723" s="49"/>
      <c r="AJ723" s="44"/>
      <c r="AK723" s="49"/>
      <c r="AL723" s="49" t="str">
        <f>IFERROR((VLOOKUP($AK723,[2]T_Datos!$B$3:$D$35,2,FALSE)),"Por favor diligenciar")</f>
        <v>Por favor diligenciar</v>
      </c>
      <c r="AM723" s="49" t="str">
        <f>IFERROR((VLOOKUP($AK723,[2]T_Datos!$B$3:$D$35,3,FALSE)),"Por favor diligenciar")</f>
        <v>Por favor diligenciar</v>
      </c>
      <c r="AN723" s="49"/>
      <c r="AO723" s="49"/>
      <c r="AP723" s="44"/>
      <c r="AQ723" s="49"/>
      <c r="AR723" s="44"/>
      <c r="AS723" s="49"/>
      <c r="AT723" s="50"/>
      <c r="AU723" s="49"/>
      <c r="AV723" s="44"/>
      <c r="AW723" s="49"/>
      <c r="AX723" s="45">
        <f t="shared" si="58"/>
        <v>0</v>
      </c>
      <c r="AY723" s="45">
        <f t="shared" si="59"/>
        <v>0</v>
      </c>
      <c r="AZ723" s="51">
        <f t="shared" si="60"/>
        <v>0</v>
      </c>
      <c r="BA723" s="40"/>
      <c r="BB723" s="49"/>
      <c r="BC723" s="49"/>
      <c r="BD723" s="49"/>
      <c r="BE723" s="49"/>
      <c r="BF723" s="40"/>
      <c r="BG723" s="49"/>
      <c r="BH723" s="49"/>
      <c r="BI723" s="53"/>
      <c r="BJ723" s="54"/>
      <c r="BK723" s="54"/>
      <c r="BL723" s="54"/>
      <c r="BM723" s="44"/>
      <c r="BN723" s="41"/>
      <c r="BO723" s="55"/>
      <c r="BP723" s="56" t="s">
        <v>101</v>
      </c>
      <c r="BQ723" s="57"/>
      <c r="BR723" s="56"/>
    </row>
    <row r="724" spans="2:70" ht="51" customHeight="1" x14ac:dyDescent="0.2">
      <c r="B724" s="40"/>
      <c r="C724" s="97"/>
      <c r="D724" s="41"/>
      <c r="E724" s="42"/>
      <c r="F724" s="40"/>
      <c r="G724" s="40"/>
      <c r="H724" s="40"/>
      <c r="I724" s="40"/>
      <c r="J724" s="40"/>
      <c r="K724" s="40"/>
      <c r="L724" s="40"/>
      <c r="M724" s="40"/>
      <c r="N724" s="43"/>
      <c r="O724" s="40"/>
      <c r="P724" s="40"/>
      <c r="Q724" s="40"/>
      <c r="R724" s="40"/>
      <c r="S724" s="40"/>
      <c r="T724" s="40"/>
      <c r="U724" s="40"/>
      <c r="V724" s="40"/>
      <c r="W724" s="40"/>
      <c r="X724" s="40"/>
      <c r="Y724" s="44"/>
      <c r="Z724" s="44"/>
      <c r="AA724" s="41"/>
      <c r="AB724" s="40"/>
      <c r="AC724" s="45">
        <f t="shared" si="56"/>
        <v>0</v>
      </c>
      <c r="AD724" s="46">
        <v>0</v>
      </c>
      <c r="AE724" s="47">
        <f t="shared" si="57"/>
        <v>0</v>
      </c>
      <c r="AF724" s="48" t="s">
        <v>89</v>
      </c>
      <c r="AG724" s="49"/>
      <c r="AH724" s="44"/>
      <c r="AI724" s="49"/>
      <c r="AJ724" s="44"/>
      <c r="AK724" s="49"/>
      <c r="AL724" s="49" t="str">
        <f>IFERROR((VLOOKUP($AK724,[2]T_Datos!$B$3:$D$35,2,FALSE)),"Por favor diligenciar")</f>
        <v>Por favor diligenciar</v>
      </c>
      <c r="AM724" s="49" t="str">
        <f>IFERROR((VLOOKUP($AK724,[2]T_Datos!$B$3:$D$35,3,FALSE)),"Por favor diligenciar")</f>
        <v>Por favor diligenciar</v>
      </c>
      <c r="AN724" s="49"/>
      <c r="AO724" s="49"/>
      <c r="AP724" s="44"/>
      <c r="AQ724" s="49"/>
      <c r="AR724" s="44"/>
      <c r="AS724" s="49"/>
      <c r="AT724" s="50"/>
      <c r="AU724" s="49"/>
      <c r="AV724" s="44"/>
      <c r="AW724" s="49"/>
      <c r="AX724" s="45">
        <f t="shared" si="58"/>
        <v>0</v>
      </c>
      <c r="AY724" s="45">
        <f t="shared" si="59"/>
        <v>0</v>
      </c>
      <c r="AZ724" s="51">
        <f t="shared" si="60"/>
        <v>0</v>
      </c>
      <c r="BA724" s="40"/>
      <c r="BB724" s="49"/>
      <c r="BC724" s="49"/>
      <c r="BD724" s="49"/>
      <c r="BE724" s="49"/>
      <c r="BF724" s="40"/>
      <c r="BG724" s="49"/>
      <c r="BH724" s="49"/>
      <c r="BI724" s="53"/>
      <c r="BJ724" s="54"/>
      <c r="BK724" s="54"/>
      <c r="BL724" s="54"/>
      <c r="BM724" s="44"/>
      <c r="BN724" s="41"/>
      <c r="BO724" s="55"/>
      <c r="BP724" s="56" t="s">
        <v>101</v>
      </c>
      <c r="BQ724" s="57"/>
      <c r="BR724" s="56"/>
    </row>
    <row r="725" spans="2:70" ht="51" customHeight="1" x14ac:dyDescent="0.2">
      <c r="B725" s="40"/>
      <c r="C725" s="97"/>
      <c r="D725" s="41"/>
      <c r="E725" s="42"/>
      <c r="F725" s="40"/>
      <c r="G725" s="40"/>
      <c r="H725" s="40"/>
      <c r="I725" s="40"/>
      <c r="J725" s="40"/>
      <c r="K725" s="40"/>
      <c r="L725" s="40"/>
      <c r="M725" s="40"/>
      <c r="N725" s="43"/>
      <c r="O725" s="40"/>
      <c r="P725" s="40"/>
      <c r="Q725" s="40"/>
      <c r="R725" s="40"/>
      <c r="S725" s="40"/>
      <c r="T725" s="40"/>
      <c r="U725" s="40"/>
      <c r="V725" s="40"/>
      <c r="W725" s="40"/>
      <c r="X725" s="40"/>
      <c r="Y725" s="44"/>
      <c r="Z725" s="44"/>
      <c r="AA725" s="41"/>
      <c r="AB725" s="40"/>
      <c r="AC725" s="45">
        <f t="shared" si="56"/>
        <v>0</v>
      </c>
      <c r="AD725" s="46">
        <v>0</v>
      </c>
      <c r="AE725" s="47">
        <f t="shared" si="57"/>
        <v>0</v>
      </c>
      <c r="AF725" s="48" t="s">
        <v>89</v>
      </c>
      <c r="AG725" s="49"/>
      <c r="AH725" s="44"/>
      <c r="AI725" s="49"/>
      <c r="AJ725" s="44"/>
      <c r="AK725" s="49"/>
      <c r="AL725" s="49" t="str">
        <f>IFERROR((VLOOKUP($AK725,[2]T_Datos!$B$3:$D$35,2,FALSE)),"Por favor diligenciar")</f>
        <v>Por favor diligenciar</v>
      </c>
      <c r="AM725" s="49" t="str">
        <f>IFERROR((VLOOKUP($AK725,[2]T_Datos!$B$3:$D$35,3,FALSE)),"Por favor diligenciar")</f>
        <v>Por favor diligenciar</v>
      </c>
      <c r="AN725" s="49"/>
      <c r="AO725" s="49"/>
      <c r="AP725" s="44"/>
      <c r="AQ725" s="49"/>
      <c r="AR725" s="44"/>
      <c r="AS725" s="49"/>
      <c r="AT725" s="50"/>
      <c r="AU725" s="49"/>
      <c r="AV725" s="44"/>
      <c r="AW725" s="49"/>
      <c r="AX725" s="45">
        <f t="shared" si="58"/>
        <v>0</v>
      </c>
      <c r="AY725" s="45">
        <f t="shared" si="59"/>
        <v>0</v>
      </c>
      <c r="AZ725" s="51">
        <f t="shared" si="60"/>
        <v>0</v>
      </c>
      <c r="BA725" s="40"/>
      <c r="BB725" s="49"/>
      <c r="BC725" s="49"/>
      <c r="BD725" s="49"/>
      <c r="BE725" s="49"/>
      <c r="BF725" s="40"/>
      <c r="BG725" s="49"/>
      <c r="BH725" s="49"/>
      <c r="BI725" s="53"/>
      <c r="BJ725" s="54"/>
      <c r="BK725" s="54"/>
      <c r="BL725" s="54"/>
      <c r="BM725" s="44"/>
      <c r="BN725" s="41"/>
      <c r="BO725" s="55"/>
      <c r="BP725" s="56" t="s">
        <v>101</v>
      </c>
      <c r="BQ725" s="57"/>
      <c r="BR725" s="56"/>
    </row>
    <row r="726" spans="2:70" ht="51" customHeight="1" x14ac:dyDescent="0.2">
      <c r="B726" s="40"/>
      <c r="C726" s="97"/>
      <c r="D726" s="41"/>
      <c r="E726" s="42"/>
      <c r="F726" s="40"/>
      <c r="G726" s="40"/>
      <c r="H726" s="40"/>
      <c r="I726" s="40"/>
      <c r="J726" s="40"/>
      <c r="K726" s="40"/>
      <c r="L726" s="40"/>
      <c r="M726" s="40"/>
      <c r="N726" s="43"/>
      <c r="O726" s="40"/>
      <c r="P726" s="40"/>
      <c r="Q726" s="40"/>
      <c r="R726" s="40"/>
      <c r="S726" s="40"/>
      <c r="T726" s="40"/>
      <c r="U726" s="40"/>
      <c r="V726" s="40"/>
      <c r="W726" s="40"/>
      <c r="X726" s="40"/>
      <c r="Y726" s="44"/>
      <c r="Z726" s="44"/>
      <c r="AA726" s="41"/>
      <c r="AB726" s="40"/>
      <c r="AC726" s="45">
        <f t="shared" si="56"/>
        <v>0</v>
      </c>
      <c r="AD726" s="46">
        <v>0</v>
      </c>
      <c r="AE726" s="47">
        <f t="shared" si="57"/>
        <v>0</v>
      </c>
      <c r="AF726" s="48" t="s">
        <v>89</v>
      </c>
      <c r="AG726" s="49"/>
      <c r="AH726" s="44"/>
      <c r="AI726" s="49"/>
      <c r="AJ726" s="44"/>
      <c r="AK726" s="49"/>
      <c r="AL726" s="49" t="str">
        <f>IFERROR((VLOOKUP($AK726,[2]T_Datos!$B$3:$D$35,2,FALSE)),"Por favor diligenciar")</f>
        <v>Por favor diligenciar</v>
      </c>
      <c r="AM726" s="49" t="str">
        <f>IFERROR((VLOOKUP($AK726,[2]T_Datos!$B$3:$D$35,3,FALSE)),"Por favor diligenciar")</f>
        <v>Por favor diligenciar</v>
      </c>
      <c r="AN726" s="49"/>
      <c r="AO726" s="49"/>
      <c r="AP726" s="44"/>
      <c r="AQ726" s="49"/>
      <c r="AR726" s="44"/>
      <c r="AS726" s="49"/>
      <c r="AT726" s="50"/>
      <c r="AU726" s="49"/>
      <c r="AV726" s="44"/>
      <c r="AW726" s="49"/>
      <c r="AX726" s="45">
        <f t="shared" si="58"/>
        <v>0</v>
      </c>
      <c r="AY726" s="45">
        <f t="shared" si="59"/>
        <v>0</v>
      </c>
      <c r="AZ726" s="51">
        <f t="shared" si="60"/>
        <v>0</v>
      </c>
      <c r="BA726" s="40"/>
      <c r="BB726" s="49"/>
      <c r="BC726" s="49"/>
      <c r="BD726" s="49"/>
      <c r="BE726" s="49"/>
      <c r="BF726" s="40"/>
      <c r="BG726" s="49"/>
      <c r="BH726" s="49"/>
      <c r="BI726" s="53"/>
      <c r="BJ726" s="54"/>
      <c r="BK726" s="54"/>
      <c r="BL726" s="54"/>
      <c r="BM726" s="44"/>
      <c r="BN726" s="41"/>
      <c r="BO726" s="55"/>
      <c r="BP726" s="56" t="s">
        <v>101</v>
      </c>
      <c r="BQ726" s="57"/>
      <c r="BR726" s="56"/>
    </row>
    <row r="727" spans="2:70" ht="51" customHeight="1" x14ac:dyDescent="0.2">
      <c r="B727" s="40"/>
      <c r="C727" s="97"/>
      <c r="D727" s="41"/>
      <c r="E727" s="42"/>
      <c r="F727" s="40"/>
      <c r="G727" s="40"/>
      <c r="H727" s="40"/>
      <c r="I727" s="40"/>
      <c r="J727" s="40"/>
      <c r="K727" s="40"/>
      <c r="L727" s="40"/>
      <c r="M727" s="40"/>
      <c r="N727" s="43"/>
      <c r="O727" s="40"/>
      <c r="P727" s="40"/>
      <c r="Q727" s="40"/>
      <c r="R727" s="40"/>
      <c r="S727" s="40"/>
      <c r="T727" s="40"/>
      <c r="U727" s="40"/>
      <c r="V727" s="40"/>
      <c r="W727" s="40"/>
      <c r="X727" s="40"/>
      <c r="Y727" s="44"/>
      <c r="Z727" s="44"/>
      <c r="AA727" s="41"/>
      <c r="AB727" s="40"/>
      <c r="AC727" s="45">
        <f t="shared" si="56"/>
        <v>0</v>
      </c>
      <c r="AD727" s="46">
        <v>0</v>
      </c>
      <c r="AE727" s="47">
        <f t="shared" si="57"/>
        <v>0</v>
      </c>
      <c r="AF727" s="48" t="s">
        <v>89</v>
      </c>
      <c r="AG727" s="49"/>
      <c r="AH727" s="44"/>
      <c r="AI727" s="49"/>
      <c r="AJ727" s="44"/>
      <c r="AK727" s="49"/>
      <c r="AL727" s="49" t="str">
        <f>IFERROR((VLOOKUP($AK727,[2]T_Datos!$B$3:$D$35,2,FALSE)),"Por favor diligenciar")</f>
        <v>Por favor diligenciar</v>
      </c>
      <c r="AM727" s="49" t="str">
        <f>IFERROR((VLOOKUP($AK727,[2]T_Datos!$B$3:$D$35,3,FALSE)),"Por favor diligenciar")</f>
        <v>Por favor diligenciar</v>
      </c>
      <c r="AN727" s="49"/>
      <c r="AO727" s="49"/>
      <c r="AP727" s="44"/>
      <c r="AQ727" s="49"/>
      <c r="AR727" s="44"/>
      <c r="AS727" s="49"/>
      <c r="AT727" s="50"/>
      <c r="AU727" s="49"/>
      <c r="AV727" s="44"/>
      <c r="AW727" s="49"/>
      <c r="AX727" s="45">
        <f t="shared" si="58"/>
        <v>0</v>
      </c>
      <c r="AY727" s="45">
        <f t="shared" si="59"/>
        <v>0</v>
      </c>
      <c r="AZ727" s="51">
        <f t="shared" si="60"/>
        <v>0</v>
      </c>
      <c r="BA727" s="40"/>
      <c r="BB727" s="49"/>
      <c r="BC727" s="49"/>
      <c r="BD727" s="49"/>
      <c r="BE727" s="49"/>
      <c r="BF727" s="40"/>
      <c r="BG727" s="49"/>
      <c r="BH727" s="49"/>
      <c r="BI727" s="53"/>
      <c r="BJ727" s="54"/>
      <c r="BK727" s="54"/>
      <c r="BL727" s="54"/>
      <c r="BM727" s="44"/>
      <c r="BN727" s="41"/>
      <c r="BO727" s="55"/>
      <c r="BP727" s="56" t="s">
        <v>101</v>
      </c>
      <c r="BQ727" s="57"/>
      <c r="BR727" s="56"/>
    </row>
    <row r="728" spans="2:70" ht="51" customHeight="1" x14ac:dyDescent="0.2">
      <c r="B728" s="40"/>
      <c r="C728" s="97"/>
      <c r="D728" s="41"/>
      <c r="E728" s="42"/>
      <c r="F728" s="40"/>
      <c r="G728" s="40"/>
      <c r="H728" s="40"/>
      <c r="I728" s="40"/>
      <c r="J728" s="40"/>
      <c r="K728" s="40"/>
      <c r="L728" s="40"/>
      <c r="M728" s="40"/>
      <c r="N728" s="43"/>
      <c r="O728" s="40"/>
      <c r="P728" s="40"/>
      <c r="Q728" s="40"/>
      <c r="R728" s="40"/>
      <c r="S728" s="40"/>
      <c r="T728" s="40"/>
      <c r="U728" s="40"/>
      <c r="V728" s="40"/>
      <c r="W728" s="40"/>
      <c r="X728" s="40"/>
      <c r="Y728" s="44"/>
      <c r="Z728" s="44"/>
      <c r="AA728" s="41"/>
      <c r="AB728" s="40"/>
      <c r="AC728" s="45">
        <f t="shared" si="56"/>
        <v>0</v>
      </c>
      <c r="AD728" s="46">
        <v>0</v>
      </c>
      <c r="AE728" s="47">
        <f t="shared" si="57"/>
        <v>0</v>
      </c>
      <c r="AF728" s="48" t="s">
        <v>89</v>
      </c>
      <c r="AG728" s="49"/>
      <c r="AH728" s="44"/>
      <c r="AI728" s="49"/>
      <c r="AJ728" s="44"/>
      <c r="AK728" s="49"/>
      <c r="AL728" s="49" t="str">
        <f>IFERROR((VLOOKUP($AK728,[2]T_Datos!$B$3:$D$35,2,FALSE)),"Por favor diligenciar")</f>
        <v>Por favor diligenciar</v>
      </c>
      <c r="AM728" s="49" t="str">
        <f>IFERROR((VLOOKUP($AK728,[2]T_Datos!$B$3:$D$35,3,FALSE)),"Por favor diligenciar")</f>
        <v>Por favor diligenciar</v>
      </c>
      <c r="AN728" s="49"/>
      <c r="AO728" s="49"/>
      <c r="AP728" s="44"/>
      <c r="AQ728" s="49"/>
      <c r="AR728" s="44"/>
      <c r="AS728" s="49"/>
      <c r="AT728" s="50"/>
      <c r="AU728" s="49"/>
      <c r="AV728" s="44"/>
      <c r="AW728" s="49"/>
      <c r="AX728" s="45">
        <f t="shared" si="58"/>
        <v>0</v>
      </c>
      <c r="AY728" s="45">
        <f t="shared" si="59"/>
        <v>0</v>
      </c>
      <c r="AZ728" s="51">
        <f t="shared" si="60"/>
        <v>0</v>
      </c>
      <c r="BA728" s="40"/>
      <c r="BB728" s="49"/>
      <c r="BC728" s="49"/>
      <c r="BD728" s="49"/>
      <c r="BE728" s="49"/>
      <c r="BF728" s="40"/>
      <c r="BG728" s="49"/>
      <c r="BH728" s="49"/>
      <c r="BI728" s="53"/>
      <c r="BJ728" s="54"/>
      <c r="BK728" s="54"/>
      <c r="BL728" s="54"/>
      <c r="BM728" s="44"/>
      <c r="BN728" s="41"/>
      <c r="BO728" s="55"/>
      <c r="BP728" s="56" t="s">
        <v>101</v>
      </c>
      <c r="BQ728" s="57"/>
      <c r="BR728" s="56"/>
    </row>
    <row r="729" spans="2:70" ht="51" customHeight="1" x14ac:dyDescent="0.2">
      <c r="B729" s="40"/>
      <c r="C729" s="97"/>
      <c r="D729" s="41"/>
      <c r="E729" s="42"/>
      <c r="F729" s="40"/>
      <c r="G729" s="40"/>
      <c r="H729" s="40"/>
      <c r="I729" s="40"/>
      <c r="J729" s="40"/>
      <c r="K729" s="40"/>
      <c r="L729" s="40"/>
      <c r="M729" s="40"/>
      <c r="N729" s="43"/>
      <c r="O729" s="40"/>
      <c r="P729" s="40"/>
      <c r="Q729" s="40"/>
      <c r="R729" s="40"/>
      <c r="S729" s="40"/>
      <c r="T729" s="40"/>
      <c r="U729" s="40"/>
      <c r="V729" s="40"/>
      <c r="W729" s="40"/>
      <c r="X729" s="40"/>
      <c r="Y729" s="44"/>
      <c r="Z729" s="44"/>
      <c r="AA729" s="41"/>
      <c r="AB729" s="40"/>
      <c r="AC729" s="45">
        <f t="shared" si="56"/>
        <v>0</v>
      </c>
      <c r="AD729" s="46">
        <v>0</v>
      </c>
      <c r="AE729" s="47">
        <f t="shared" si="57"/>
        <v>0</v>
      </c>
      <c r="AF729" s="48" t="s">
        <v>89</v>
      </c>
      <c r="AG729" s="49"/>
      <c r="AH729" s="44"/>
      <c r="AI729" s="49"/>
      <c r="AJ729" s="44"/>
      <c r="AK729" s="49"/>
      <c r="AL729" s="49" t="str">
        <f>IFERROR((VLOOKUP($AK729,[2]T_Datos!$B$3:$D$35,2,FALSE)),"Por favor diligenciar")</f>
        <v>Por favor diligenciar</v>
      </c>
      <c r="AM729" s="49" t="str">
        <f>IFERROR((VLOOKUP($AK729,[2]T_Datos!$B$3:$D$35,3,FALSE)),"Por favor diligenciar")</f>
        <v>Por favor diligenciar</v>
      </c>
      <c r="AN729" s="49"/>
      <c r="AO729" s="49"/>
      <c r="AP729" s="44"/>
      <c r="AQ729" s="49"/>
      <c r="AR729" s="44"/>
      <c r="AS729" s="49"/>
      <c r="AT729" s="50"/>
      <c r="AU729" s="49"/>
      <c r="AV729" s="44"/>
      <c r="AW729" s="49"/>
      <c r="AX729" s="45">
        <f t="shared" si="58"/>
        <v>0</v>
      </c>
      <c r="AY729" s="45">
        <f t="shared" si="59"/>
        <v>0</v>
      </c>
      <c r="AZ729" s="51">
        <f t="shared" si="60"/>
        <v>0</v>
      </c>
      <c r="BA729" s="40"/>
      <c r="BB729" s="49"/>
      <c r="BC729" s="49"/>
      <c r="BD729" s="49"/>
      <c r="BE729" s="49"/>
      <c r="BF729" s="40"/>
      <c r="BG729" s="49"/>
      <c r="BH729" s="49"/>
      <c r="BI729" s="53"/>
      <c r="BJ729" s="54"/>
      <c r="BK729" s="54"/>
      <c r="BL729" s="54"/>
      <c r="BM729" s="44"/>
      <c r="BN729" s="41"/>
      <c r="BO729" s="55"/>
      <c r="BP729" s="56" t="s">
        <v>101</v>
      </c>
      <c r="BQ729" s="57"/>
      <c r="BR729" s="56"/>
    </row>
    <row r="730" spans="2:70" ht="51" customHeight="1" x14ac:dyDescent="0.2">
      <c r="B730" s="40"/>
      <c r="C730" s="97"/>
      <c r="D730" s="41"/>
      <c r="E730" s="42"/>
      <c r="F730" s="40"/>
      <c r="G730" s="40"/>
      <c r="H730" s="40"/>
      <c r="I730" s="40"/>
      <c r="J730" s="40"/>
      <c r="K730" s="40"/>
      <c r="L730" s="40"/>
      <c r="M730" s="40"/>
      <c r="N730" s="43"/>
      <c r="O730" s="40"/>
      <c r="P730" s="40"/>
      <c r="Q730" s="40"/>
      <c r="R730" s="40"/>
      <c r="S730" s="40"/>
      <c r="T730" s="40"/>
      <c r="U730" s="40"/>
      <c r="V730" s="40"/>
      <c r="W730" s="40"/>
      <c r="X730" s="40"/>
      <c r="Y730" s="44"/>
      <c r="Z730" s="44"/>
      <c r="AA730" s="41"/>
      <c r="AB730" s="40"/>
      <c r="AC730" s="45">
        <f t="shared" si="56"/>
        <v>0</v>
      </c>
      <c r="AD730" s="46">
        <v>0</v>
      </c>
      <c r="AE730" s="47">
        <f t="shared" si="57"/>
        <v>0</v>
      </c>
      <c r="AF730" s="48" t="s">
        <v>89</v>
      </c>
      <c r="AG730" s="49"/>
      <c r="AH730" s="44"/>
      <c r="AI730" s="49"/>
      <c r="AJ730" s="44"/>
      <c r="AK730" s="49"/>
      <c r="AL730" s="49" t="str">
        <f>IFERROR((VLOOKUP($AK730,[2]T_Datos!$B$3:$D$35,2,FALSE)),"Por favor diligenciar")</f>
        <v>Por favor diligenciar</v>
      </c>
      <c r="AM730" s="49" t="str">
        <f>IFERROR((VLOOKUP($AK730,[2]T_Datos!$B$3:$D$35,3,FALSE)),"Por favor diligenciar")</f>
        <v>Por favor diligenciar</v>
      </c>
      <c r="AN730" s="49"/>
      <c r="AO730" s="49"/>
      <c r="AP730" s="44"/>
      <c r="AQ730" s="49"/>
      <c r="AR730" s="44"/>
      <c r="AS730" s="49"/>
      <c r="AT730" s="50"/>
      <c r="AU730" s="49"/>
      <c r="AV730" s="44"/>
      <c r="AW730" s="49"/>
      <c r="AX730" s="45">
        <f t="shared" si="58"/>
        <v>0</v>
      </c>
      <c r="AY730" s="45">
        <f t="shared" si="59"/>
        <v>0</v>
      </c>
      <c r="AZ730" s="51">
        <f t="shared" si="60"/>
        <v>0</v>
      </c>
      <c r="BA730" s="40"/>
      <c r="BB730" s="49"/>
      <c r="BC730" s="49"/>
      <c r="BD730" s="49"/>
      <c r="BE730" s="49"/>
      <c r="BF730" s="40"/>
      <c r="BG730" s="49"/>
      <c r="BH730" s="49"/>
      <c r="BI730" s="53"/>
      <c r="BJ730" s="54"/>
      <c r="BK730" s="54"/>
      <c r="BL730" s="54"/>
      <c r="BM730" s="44"/>
      <c r="BN730" s="41"/>
      <c r="BO730" s="55"/>
      <c r="BP730" s="56" t="s">
        <v>101</v>
      </c>
      <c r="BQ730" s="57"/>
      <c r="BR730" s="56"/>
    </row>
    <row r="731" spans="2:70" ht="51" customHeight="1" x14ac:dyDescent="0.2">
      <c r="B731" s="40"/>
      <c r="C731" s="97"/>
      <c r="D731" s="41"/>
      <c r="E731" s="42"/>
      <c r="F731" s="40"/>
      <c r="G731" s="40"/>
      <c r="H731" s="40"/>
      <c r="I731" s="40"/>
      <c r="J731" s="40"/>
      <c r="K731" s="40"/>
      <c r="L731" s="40"/>
      <c r="M731" s="40"/>
      <c r="N731" s="43"/>
      <c r="O731" s="40"/>
      <c r="P731" s="40"/>
      <c r="Q731" s="40"/>
      <c r="R731" s="40"/>
      <c r="S731" s="40"/>
      <c r="T731" s="40"/>
      <c r="U731" s="40"/>
      <c r="V731" s="40"/>
      <c r="W731" s="40"/>
      <c r="X731" s="40"/>
      <c r="Y731" s="44"/>
      <c r="Z731" s="44"/>
      <c r="AA731" s="41"/>
      <c r="AB731" s="40"/>
      <c r="AC731" s="45">
        <f t="shared" si="56"/>
        <v>0</v>
      </c>
      <c r="AD731" s="46">
        <v>0</v>
      </c>
      <c r="AE731" s="47">
        <f t="shared" si="57"/>
        <v>0</v>
      </c>
      <c r="AF731" s="48" t="s">
        <v>89</v>
      </c>
      <c r="AG731" s="49"/>
      <c r="AH731" s="44"/>
      <c r="AI731" s="49"/>
      <c r="AJ731" s="44"/>
      <c r="AK731" s="49"/>
      <c r="AL731" s="49" t="str">
        <f>IFERROR((VLOOKUP($AK731,[2]T_Datos!$B$3:$D$35,2,FALSE)),"Por favor diligenciar")</f>
        <v>Por favor diligenciar</v>
      </c>
      <c r="AM731" s="49" t="str">
        <f>IFERROR((VLOOKUP($AK731,[2]T_Datos!$B$3:$D$35,3,FALSE)),"Por favor diligenciar")</f>
        <v>Por favor diligenciar</v>
      </c>
      <c r="AN731" s="49"/>
      <c r="AO731" s="49"/>
      <c r="AP731" s="44"/>
      <c r="AQ731" s="49"/>
      <c r="AR731" s="44"/>
      <c r="AS731" s="49"/>
      <c r="AT731" s="50"/>
      <c r="AU731" s="49"/>
      <c r="AV731" s="44"/>
      <c r="AW731" s="49"/>
      <c r="AX731" s="45">
        <f t="shared" si="58"/>
        <v>0</v>
      </c>
      <c r="AY731" s="45">
        <f t="shared" si="59"/>
        <v>0</v>
      </c>
      <c r="AZ731" s="51">
        <f t="shared" si="60"/>
        <v>0</v>
      </c>
      <c r="BA731" s="40"/>
      <c r="BB731" s="49"/>
      <c r="BC731" s="49"/>
      <c r="BD731" s="49"/>
      <c r="BE731" s="49"/>
      <c r="BF731" s="40"/>
      <c r="BG731" s="49"/>
      <c r="BH731" s="49"/>
      <c r="BI731" s="53"/>
      <c r="BJ731" s="54"/>
      <c r="BK731" s="54"/>
      <c r="BL731" s="54"/>
      <c r="BM731" s="44"/>
      <c r="BN731" s="41"/>
      <c r="BO731" s="55"/>
      <c r="BP731" s="56" t="s">
        <v>101</v>
      </c>
      <c r="BQ731" s="57"/>
      <c r="BR731" s="56"/>
    </row>
    <row r="732" spans="2:70" ht="51" customHeight="1" x14ac:dyDescent="0.2">
      <c r="B732" s="40"/>
      <c r="C732" s="97"/>
      <c r="D732" s="41"/>
      <c r="E732" s="42"/>
      <c r="F732" s="40"/>
      <c r="G732" s="40"/>
      <c r="H732" s="40"/>
      <c r="I732" s="40"/>
      <c r="J732" s="40"/>
      <c r="K732" s="40"/>
      <c r="L732" s="40"/>
      <c r="M732" s="40"/>
      <c r="N732" s="43"/>
      <c r="O732" s="40"/>
      <c r="P732" s="40"/>
      <c r="Q732" s="40"/>
      <c r="R732" s="40"/>
      <c r="S732" s="40"/>
      <c r="T732" s="40"/>
      <c r="U732" s="40"/>
      <c r="V732" s="40"/>
      <c r="W732" s="40"/>
      <c r="X732" s="40"/>
      <c r="Y732" s="44"/>
      <c r="Z732" s="44"/>
      <c r="AA732" s="41"/>
      <c r="AB732" s="40"/>
      <c r="AC732" s="45">
        <f t="shared" si="56"/>
        <v>0</v>
      </c>
      <c r="AD732" s="46">
        <v>0</v>
      </c>
      <c r="AE732" s="47">
        <f t="shared" si="57"/>
        <v>0</v>
      </c>
      <c r="AF732" s="48" t="s">
        <v>89</v>
      </c>
      <c r="AG732" s="49"/>
      <c r="AH732" s="44"/>
      <c r="AI732" s="49"/>
      <c r="AJ732" s="44"/>
      <c r="AK732" s="49"/>
      <c r="AL732" s="49" t="str">
        <f>IFERROR((VLOOKUP($AK732,[2]T_Datos!$B$3:$D$35,2,FALSE)),"Por favor diligenciar")</f>
        <v>Por favor diligenciar</v>
      </c>
      <c r="AM732" s="49" t="str">
        <f>IFERROR((VLOOKUP($AK732,[2]T_Datos!$B$3:$D$35,3,FALSE)),"Por favor diligenciar")</f>
        <v>Por favor diligenciar</v>
      </c>
      <c r="AN732" s="49"/>
      <c r="AO732" s="49"/>
      <c r="AP732" s="44"/>
      <c r="AQ732" s="49"/>
      <c r="AR732" s="44"/>
      <c r="AS732" s="49"/>
      <c r="AT732" s="50"/>
      <c r="AU732" s="49"/>
      <c r="AV732" s="44"/>
      <c r="AW732" s="49"/>
      <c r="AX732" s="45">
        <f t="shared" si="58"/>
        <v>0</v>
      </c>
      <c r="AY732" s="45">
        <f t="shared" si="59"/>
        <v>0</v>
      </c>
      <c r="AZ732" s="51">
        <f t="shared" si="60"/>
        <v>0</v>
      </c>
      <c r="BA732" s="40"/>
      <c r="BB732" s="49"/>
      <c r="BC732" s="49"/>
      <c r="BD732" s="49"/>
      <c r="BE732" s="49"/>
      <c r="BF732" s="40"/>
      <c r="BG732" s="49"/>
      <c r="BH732" s="49"/>
      <c r="BI732" s="53"/>
      <c r="BJ732" s="54"/>
      <c r="BK732" s="54"/>
      <c r="BL732" s="54"/>
      <c r="BM732" s="44"/>
      <c r="BN732" s="41"/>
      <c r="BO732" s="55"/>
      <c r="BP732" s="56" t="s">
        <v>101</v>
      </c>
      <c r="BQ732" s="57"/>
      <c r="BR732" s="56"/>
    </row>
    <row r="733" spans="2:70" ht="51" customHeight="1" x14ac:dyDescent="0.2">
      <c r="B733" s="40"/>
      <c r="C733" s="97"/>
      <c r="D733" s="41"/>
      <c r="E733" s="42"/>
      <c r="F733" s="40"/>
      <c r="G733" s="40"/>
      <c r="H733" s="40"/>
      <c r="I733" s="40"/>
      <c r="J733" s="40"/>
      <c r="K733" s="40"/>
      <c r="L733" s="40"/>
      <c r="M733" s="40"/>
      <c r="N733" s="43"/>
      <c r="O733" s="40"/>
      <c r="P733" s="40"/>
      <c r="Q733" s="40"/>
      <c r="R733" s="40"/>
      <c r="S733" s="40"/>
      <c r="T733" s="40"/>
      <c r="U733" s="40"/>
      <c r="V733" s="40"/>
      <c r="W733" s="40"/>
      <c r="X733" s="40"/>
      <c r="Y733" s="44"/>
      <c r="Z733" s="44"/>
      <c r="AA733" s="41"/>
      <c r="AB733" s="40"/>
      <c r="AC733" s="45">
        <f t="shared" si="56"/>
        <v>0</v>
      </c>
      <c r="AD733" s="46">
        <v>0</v>
      </c>
      <c r="AE733" s="47">
        <f t="shared" si="57"/>
        <v>0</v>
      </c>
      <c r="AF733" s="48" t="s">
        <v>89</v>
      </c>
      <c r="AG733" s="49"/>
      <c r="AH733" s="44"/>
      <c r="AI733" s="49"/>
      <c r="AJ733" s="44"/>
      <c r="AK733" s="49"/>
      <c r="AL733" s="49" t="str">
        <f>IFERROR((VLOOKUP($AK733,[2]T_Datos!$B$3:$D$35,2,FALSE)),"Por favor diligenciar")</f>
        <v>Por favor diligenciar</v>
      </c>
      <c r="AM733" s="49" t="str">
        <f>IFERROR((VLOOKUP($AK733,[2]T_Datos!$B$3:$D$35,3,FALSE)),"Por favor diligenciar")</f>
        <v>Por favor diligenciar</v>
      </c>
      <c r="AN733" s="49"/>
      <c r="AO733" s="49"/>
      <c r="AP733" s="44"/>
      <c r="AQ733" s="49"/>
      <c r="AR733" s="44"/>
      <c r="AS733" s="49"/>
      <c r="AT733" s="50"/>
      <c r="AU733" s="49"/>
      <c r="AV733" s="44"/>
      <c r="AW733" s="49"/>
      <c r="AX733" s="45">
        <f t="shared" si="58"/>
        <v>0</v>
      </c>
      <c r="AY733" s="45">
        <f t="shared" si="59"/>
        <v>0</v>
      </c>
      <c r="AZ733" s="51">
        <f t="shared" si="60"/>
        <v>0</v>
      </c>
      <c r="BA733" s="40"/>
      <c r="BB733" s="49"/>
      <c r="BC733" s="49"/>
      <c r="BD733" s="49"/>
      <c r="BE733" s="49"/>
      <c r="BF733" s="40"/>
      <c r="BG733" s="49"/>
      <c r="BH733" s="49"/>
      <c r="BI733" s="53"/>
      <c r="BJ733" s="54"/>
      <c r="BK733" s="54"/>
      <c r="BL733" s="54"/>
      <c r="BM733" s="44"/>
      <c r="BN733" s="41"/>
      <c r="BO733" s="55"/>
      <c r="BP733" s="56" t="s">
        <v>101</v>
      </c>
      <c r="BQ733" s="57"/>
      <c r="BR733" s="56"/>
    </row>
    <row r="734" spans="2:70" ht="51" customHeight="1" x14ac:dyDescent="0.2">
      <c r="B734" s="40"/>
      <c r="C734" s="97"/>
      <c r="D734" s="41"/>
      <c r="E734" s="42"/>
      <c r="F734" s="40"/>
      <c r="G734" s="40"/>
      <c r="H734" s="40"/>
      <c r="I734" s="40"/>
      <c r="J734" s="40"/>
      <c r="K734" s="40"/>
      <c r="L734" s="40"/>
      <c r="M734" s="40"/>
      <c r="N734" s="43"/>
      <c r="O734" s="40"/>
      <c r="P734" s="40"/>
      <c r="Q734" s="40"/>
      <c r="R734" s="40"/>
      <c r="S734" s="40"/>
      <c r="T734" s="40"/>
      <c r="U734" s="40"/>
      <c r="V734" s="40"/>
      <c r="W734" s="40"/>
      <c r="X734" s="40"/>
      <c r="Y734" s="44"/>
      <c r="Z734" s="44"/>
      <c r="AA734" s="41"/>
      <c r="AB734" s="40"/>
      <c r="AC734" s="45">
        <f t="shared" si="56"/>
        <v>0</v>
      </c>
      <c r="AD734" s="46">
        <v>0</v>
      </c>
      <c r="AE734" s="47">
        <f t="shared" si="57"/>
        <v>0</v>
      </c>
      <c r="AF734" s="48" t="s">
        <v>89</v>
      </c>
      <c r="AG734" s="49"/>
      <c r="AH734" s="44"/>
      <c r="AI734" s="49"/>
      <c r="AJ734" s="44"/>
      <c r="AK734" s="49"/>
      <c r="AL734" s="49" t="str">
        <f>IFERROR((VLOOKUP($AK734,[2]T_Datos!$B$3:$D$35,2,FALSE)),"Por favor diligenciar")</f>
        <v>Por favor diligenciar</v>
      </c>
      <c r="AM734" s="49" t="str">
        <f>IFERROR((VLOOKUP($AK734,[2]T_Datos!$B$3:$D$35,3,FALSE)),"Por favor diligenciar")</f>
        <v>Por favor diligenciar</v>
      </c>
      <c r="AN734" s="49"/>
      <c r="AO734" s="49"/>
      <c r="AP734" s="44"/>
      <c r="AQ734" s="49"/>
      <c r="AR734" s="44"/>
      <c r="AS734" s="49"/>
      <c r="AT734" s="50"/>
      <c r="AU734" s="49"/>
      <c r="AV734" s="44"/>
      <c r="AW734" s="49"/>
      <c r="AX734" s="45">
        <f t="shared" si="58"/>
        <v>0</v>
      </c>
      <c r="AY734" s="45">
        <f t="shared" si="59"/>
        <v>0</v>
      </c>
      <c r="AZ734" s="51">
        <f t="shared" si="60"/>
        <v>0</v>
      </c>
      <c r="BA734" s="40"/>
      <c r="BB734" s="49"/>
      <c r="BC734" s="49"/>
      <c r="BD734" s="49"/>
      <c r="BE734" s="49"/>
      <c r="BF734" s="40"/>
      <c r="BG734" s="49"/>
      <c r="BH734" s="49"/>
      <c r="BI734" s="53"/>
      <c r="BJ734" s="54"/>
      <c r="BK734" s="54"/>
      <c r="BL734" s="54"/>
      <c r="BM734" s="44"/>
      <c r="BN734" s="41"/>
      <c r="BO734" s="55"/>
      <c r="BP734" s="56" t="s">
        <v>101</v>
      </c>
      <c r="BQ734" s="57"/>
      <c r="BR734" s="56"/>
    </row>
    <row r="735" spans="2:70" ht="51" customHeight="1" x14ac:dyDescent="0.2">
      <c r="B735" s="40"/>
      <c r="C735" s="97"/>
      <c r="D735" s="41"/>
      <c r="E735" s="42"/>
      <c r="F735" s="40"/>
      <c r="G735" s="40"/>
      <c r="H735" s="40"/>
      <c r="I735" s="40"/>
      <c r="J735" s="40"/>
      <c r="K735" s="40"/>
      <c r="L735" s="40"/>
      <c r="M735" s="40"/>
      <c r="N735" s="43"/>
      <c r="O735" s="40"/>
      <c r="P735" s="40"/>
      <c r="Q735" s="40"/>
      <c r="R735" s="40"/>
      <c r="S735" s="40"/>
      <c r="T735" s="40"/>
      <c r="U735" s="40"/>
      <c r="V735" s="40"/>
      <c r="W735" s="40"/>
      <c r="X735" s="40"/>
      <c r="Y735" s="44"/>
      <c r="Z735" s="44"/>
      <c r="AA735" s="41"/>
      <c r="AB735" s="40"/>
      <c r="AC735" s="45">
        <f t="shared" si="56"/>
        <v>0</v>
      </c>
      <c r="AD735" s="46">
        <v>0</v>
      </c>
      <c r="AE735" s="47">
        <f t="shared" si="57"/>
        <v>0</v>
      </c>
      <c r="AF735" s="48" t="s">
        <v>89</v>
      </c>
      <c r="AG735" s="49"/>
      <c r="AH735" s="44"/>
      <c r="AI735" s="49"/>
      <c r="AJ735" s="44"/>
      <c r="AK735" s="49"/>
      <c r="AL735" s="49" t="str">
        <f>IFERROR((VLOOKUP($AK735,[2]T_Datos!$B$3:$D$35,2,FALSE)),"Por favor diligenciar")</f>
        <v>Por favor diligenciar</v>
      </c>
      <c r="AM735" s="49" t="str">
        <f>IFERROR((VLOOKUP($AK735,[2]T_Datos!$B$3:$D$35,3,FALSE)),"Por favor diligenciar")</f>
        <v>Por favor diligenciar</v>
      </c>
      <c r="AN735" s="49"/>
      <c r="AO735" s="49"/>
      <c r="AP735" s="44"/>
      <c r="AQ735" s="49"/>
      <c r="AR735" s="44"/>
      <c r="AS735" s="49"/>
      <c r="AT735" s="50"/>
      <c r="AU735" s="49"/>
      <c r="AV735" s="44"/>
      <c r="AW735" s="49"/>
      <c r="AX735" s="45">
        <f t="shared" si="58"/>
        <v>0</v>
      </c>
      <c r="AY735" s="45">
        <f t="shared" si="59"/>
        <v>0</v>
      </c>
      <c r="AZ735" s="51">
        <f t="shared" si="60"/>
        <v>0</v>
      </c>
      <c r="BA735" s="40"/>
      <c r="BB735" s="49"/>
      <c r="BC735" s="49"/>
      <c r="BD735" s="49"/>
      <c r="BE735" s="49"/>
      <c r="BF735" s="40"/>
      <c r="BG735" s="49"/>
      <c r="BH735" s="49"/>
      <c r="BI735" s="53"/>
      <c r="BJ735" s="54"/>
      <c r="BK735" s="54"/>
      <c r="BL735" s="54"/>
      <c r="BM735" s="44"/>
      <c r="BN735" s="41"/>
      <c r="BO735" s="55"/>
      <c r="BP735" s="56" t="s">
        <v>101</v>
      </c>
      <c r="BQ735" s="57"/>
      <c r="BR735" s="56"/>
    </row>
    <row r="736" spans="2:70" ht="51" customHeight="1" x14ac:dyDescent="0.2">
      <c r="B736" s="40"/>
      <c r="C736" s="97"/>
      <c r="D736" s="41"/>
      <c r="E736" s="42"/>
      <c r="F736" s="40"/>
      <c r="G736" s="40"/>
      <c r="H736" s="40"/>
      <c r="I736" s="40"/>
      <c r="J736" s="40"/>
      <c r="K736" s="40"/>
      <c r="L736" s="40"/>
      <c r="M736" s="40"/>
      <c r="N736" s="43"/>
      <c r="O736" s="40"/>
      <c r="P736" s="40"/>
      <c r="Q736" s="40"/>
      <c r="R736" s="40"/>
      <c r="S736" s="40"/>
      <c r="T736" s="40"/>
      <c r="U736" s="40"/>
      <c r="V736" s="40"/>
      <c r="W736" s="40"/>
      <c r="X736" s="40"/>
      <c r="Y736" s="44"/>
      <c r="Z736" s="44"/>
      <c r="AA736" s="41"/>
      <c r="AB736" s="40"/>
      <c r="AC736" s="45">
        <f t="shared" si="56"/>
        <v>0</v>
      </c>
      <c r="AD736" s="46">
        <v>0</v>
      </c>
      <c r="AE736" s="47">
        <f t="shared" si="57"/>
        <v>0</v>
      </c>
      <c r="AF736" s="48" t="s">
        <v>89</v>
      </c>
      <c r="AG736" s="49"/>
      <c r="AH736" s="44"/>
      <c r="AI736" s="49"/>
      <c r="AJ736" s="44"/>
      <c r="AK736" s="49"/>
      <c r="AL736" s="49" t="str">
        <f>IFERROR((VLOOKUP($AK736,[2]T_Datos!$B$3:$D$35,2,FALSE)),"Por favor diligenciar")</f>
        <v>Por favor diligenciar</v>
      </c>
      <c r="AM736" s="49" t="str">
        <f>IFERROR((VLOOKUP($AK736,[2]T_Datos!$B$3:$D$35,3,FALSE)),"Por favor diligenciar")</f>
        <v>Por favor diligenciar</v>
      </c>
      <c r="AN736" s="49"/>
      <c r="AO736" s="49"/>
      <c r="AP736" s="44"/>
      <c r="AQ736" s="49"/>
      <c r="AR736" s="44"/>
      <c r="AS736" s="49"/>
      <c r="AT736" s="50"/>
      <c r="AU736" s="49"/>
      <c r="AV736" s="44"/>
      <c r="AW736" s="49"/>
      <c r="AX736" s="45">
        <f t="shared" si="58"/>
        <v>0</v>
      </c>
      <c r="AY736" s="45">
        <f t="shared" si="59"/>
        <v>0</v>
      </c>
      <c r="AZ736" s="51">
        <f t="shared" si="60"/>
        <v>0</v>
      </c>
      <c r="BA736" s="40"/>
      <c r="BB736" s="49"/>
      <c r="BC736" s="49"/>
      <c r="BD736" s="49"/>
      <c r="BE736" s="49"/>
      <c r="BF736" s="40"/>
      <c r="BG736" s="49"/>
      <c r="BH736" s="49"/>
      <c r="BI736" s="53"/>
      <c r="BJ736" s="54"/>
      <c r="BK736" s="54"/>
      <c r="BL736" s="54"/>
      <c r="BM736" s="44"/>
      <c r="BN736" s="41"/>
      <c r="BO736" s="55"/>
      <c r="BP736" s="56" t="s">
        <v>101</v>
      </c>
      <c r="BQ736" s="57"/>
      <c r="BR736" s="56"/>
    </row>
    <row r="737" spans="1:70" ht="51" customHeight="1" x14ac:dyDescent="0.2">
      <c r="B737" s="40"/>
      <c r="C737" s="97"/>
      <c r="D737" s="41"/>
      <c r="E737" s="42"/>
      <c r="F737" s="40"/>
      <c r="G737" s="40"/>
      <c r="H737" s="40"/>
      <c r="I737" s="40"/>
      <c r="J737" s="40"/>
      <c r="K737" s="40"/>
      <c r="L737" s="40"/>
      <c r="M737" s="40"/>
      <c r="N737" s="43"/>
      <c r="O737" s="40"/>
      <c r="P737" s="40"/>
      <c r="Q737" s="40"/>
      <c r="R737" s="40"/>
      <c r="S737" s="40"/>
      <c r="T737" s="40"/>
      <c r="U737" s="40"/>
      <c r="V737" s="40"/>
      <c r="W737" s="40"/>
      <c r="X737" s="40"/>
      <c r="Y737" s="44"/>
      <c r="Z737" s="44"/>
      <c r="AA737" s="41"/>
      <c r="AB737" s="40"/>
      <c r="AC737" s="45">
        <f t="shared" si="56"/>
        <v>0</v>
      </c>
      <c r="AD737" s="46">
        <v>0</v>
      </c>
      <c r="AE737" s="47">
        <f t="shared" si="57"/>
        <v>0</v>
      </c>
      <c r="AF737" s="48" t="s">
        <v>89</v>
      </c>
      <c r="AG737" s="49"/>
      <c r="AH737" s="44"/>
      <c r="AI737" s="49"/>
      <c r="AJ737" s="44"/>
      <c r="AK737" s="49"/>
      <c r="AL737" s="49" t="str">
        <f>IFERROR((VLOOKUP($AK737,[2]T_Datos!$B$3:$D$35,2,FALSE)),"Por favor diligenciar")</f>
        <v>Por favor diligenciar</v>
      </c>
      <c r="AM737" s="49" t="str">
        <f>IFERROR((VLOOKUP($AK737,[2]T_Datos!$B$3:$D$35,3,FALSE)),"Por favor diligenciar")</f>
        <v>Por favor diligenciar</v>
      </c>
      <c r="AN737" s="49"/>
      <c r="AO737" s="49"/>
      <c r="AP737" s="44"/>
      <c r="AQ737" s="49"/>
      <c r="AR737" s="44"/>
      <c r="AS737" s="49"/>
      <c r="AT737" s="50"/>
      <c r="AU737" s="49"/>
      <c r="AV737" s="44"/>
      <c r="AW737" s="49"/>
      <c r="AX737" s="45">
        <f t="shared" si="58"/>
        <v>0</v>
      </c>
      <c r="AY737" s="45">
        <f t="shared" si="59"/>
        <v>0</v>
      </c>
      <c r="AZ737" s="51">
        <f t="shared" si="60"/>
        <v>0</v>
      </c>
      <c r="BA737" s="40"/>
      <c r="BB737" s="49"/>
      <c r="BC737" s="49"/>
      <c r="BD737" s="49"/>
      <c r="BE737" s="49"/>
      <c r="BF737" s="40"/>
      <c r="BG737" s="49"/>
      <c r="BH737" s="49"/>
      <c r="BI737" s="53"/>
      <c r="BJ737" s="54"/>
      <c r="BK737" s="54"/>
      <c r="BL737" s="54"/>
      <c r="BM737" s="44"/>
      <c r="BN737" s="41"/>
      <c r="BO737" s="55"/>
      <c r="BP737" s="56" t="s">
        <v>101</v>
      </c>
      <c r="BQ737" s="57"/>
      <c r="BR737" s="56"/>
    </row>
    <row r="738" spans="1:70" ht="51" customHeight="1" x14ac:dyDescent="0.2">
      <c r="B738" s="40"/>
      <c r="C738" s="97"/>
      <c r="D738" s="41"/>
      <c r="E738" s="42"/>
      <c r="F738" s="40"/>
      <c r="G738" s="40"/>
      <c r="H738" s="40"/>
      <c r="I738" s="40"/>
      <c r="J738" s="40"/>
      <c r="K738" s="40"/>
      <c r="L738" s="40"/>
      <c r="M738" s="40"/>
      <c r="N738" s="43"/>
      <c r="O738" s="40"/>
      <c r="P738" s="40"/>
      <c r="Q738" s="40"/>
      <c r="R738" s="40"/>
      <c r="S738" s="40"/>
      <c r="T738" s="40"/>
      <c r="U738" s="40"/>
      <c r="V738" s="40"/>
      <c r="W738" s="40"/>
      <c r="X738" s="40"/>
      <c r="Y738" s="44"/>
      <c r="Z738" s="44"/>
      <c r="AA738" s="41"/>
      <c r="AB738" s="40"/>
      <c r="AC738" s="45">
        <f t="shared" si="56"/>
        <v>0</v>
      </c>
      <c r="AD738" s="46">
        <v>0</v>
      </c>
      <c r="AE738" s="47">
        <f t="shared" si="57"/>
        <v>0</v>
      </c>
      <c r="AF738" s="48" t="s">
        <v>89</v>
      </c>
      <c r="AG738" s="49"/>
      <c r="AH738" s="44"/>
      <c r="AI738" s="49"/>
      <c r="AJ738" s="44"/>
      <c r="AK738" s="49"/>
      <c r="AL738" s="49" t="str">
        <f>IFERROR((VLOOKUP($AK738,[2]T_Datos!$B$3:$D$35,2,FALSE)),"Por favor diligenciar")</f>
        <v>Por favor diligenciar</v>
      </c>
      <c r="AM738" s="49" t="str">
        <f>IFERROR((VLOOKUP($AK738,[2]T_Datos!$B$3:$D$35,3,FALSE)),"Por favor diligenciar")</f>
        <v>Por favor diligenciar</v>
      </c>
      <c r="AN738" s="49"/>
      <c r="AO738" s="49"/>
      <c r="AP738" s="44"/>
      <c r="AQ738" s="49"/>
      <c r="AR738" s="44"/>
      <c r="AS738" s="49"/>
      <c r="AT738" s="50"/>
      <c r="AU738" s="49"/>
      <c r="AV738" s="44"/>
      <c r="AW738" s="49"/>
      <c r="AX738" s="45">
        <f t="shared" si="58"/>
        <v>0</v>
      </c>
      <c r="AY738" s="45">
        <f t="shared" si="59"/>
        <v>0</v>
      </c>
      <c r="AZ738" s="51">
        <f t="shared" si="60"/>
        <v>0</v>
      </c>
      <c r="BA738" s="40"/>
      <c r="BB738" s="49"/>
      <c r="BC738" s="49"/>
      <c r="BD738" s="49"/>
      <c r="BE738" s="49"/>
      <c r="BF738" s="40"/>
      <c r="BG738" s="49"/>
      <c r="BH738" s="49"/>
      <c r="BI738" s="53"/>
      <c r="BJ738" s="54"/>
      <c r="BK738" s="54"/>
      <c r="BL738" s="54"/>
      <c r="BM738" s="44"/>
      <c r="BN738" s="41"/>
      <c r="BO738" s="55"/>
      <c r="BP738" s="56" t="s">
        <v>101</v>
      </c>
      <c r="BQ738" s="57"/>
      <c r="BR738" s="56"/>
    </row>
    <row r="739" spans="1:70" ht="51" customHeight="1" x14ac:dyDescent="0.2">
      <c r="A739" s="1" t="s">
        <v>2969</v>
      </c>
      <c r="B739" s="40"/>
      <c r="C739" s="97"/>
      <c r="D739" s="41"/>
      <c r="E739" s="42"/>
      <c r="F739" s="40"/>
      <c r="G739" s="40"/>
      <c r="H739" s="40"/>
      <c r="I739" s="40"/>
      <c r="J739" s="40"/>
      <c r="K739" s="40"/>
      <c r="L739" s="40"/>
      <c r="M739" s="40"/>
      <c r="N739" s="43"/>
      <c r="O739" s="40"/>
      <c r="P739" s="40"/>
      <c r="Q739" s="40"/>
      <c r="R739" s="40"/>
      <c r="S739" s="40"/>
      <c r="T739" s="40"/>
      <c r="U739" s="40"/>
      <c r="V739" s="40"/>
      <c r="W739" s="40"/>
      <c r="X739" s="40"/>
      <c r="Y739" s="44"/>
      <c r="Z739" s="44"/>
      <c r="AA739" s="41"/>
      <c r="AB739" s="40"/>
      <c r="AC739" s="45">
        <f t="shared" si="56"/>
        <v>0</v>
      </c>
      <c r="AD739" s="46">
        <v>0</v>
      </c>
      <c r="AE739" s="47">
        <f t="shared" si="57"/>
        <v>0</v>
      </c>
      <c r="AF739" s="48" t="s">
        <v>89</v>
      </c>
      <c r="AG739" s="49"/>
      <c r="AH739" s="44"/>
      <c r="AI739" s="49"/>
      <c r="AJ739" s="44"/>
      <c r="AK739" s="49"/>
      <c r="AL739" s="49" t="str">
        <f>IFERROR((VLOOKUP($AK739,[2]T_Datos!$B$3:$D$35,2,FALSE)),"Por favor diligenciar")</f>
        <v>Por favor diligenciar</v>
      </c>
      <c r="AM739" s="49" t="str">
        <f>IFERROR((VLOOKUP($AK739,[2]T_Datos!$B$3:$D$35,3,FALSE)),"Por favor diligenciar")</f>
        <v>Por favor diligenciar</v>
      </c>
      <c r="AN739" s="49"/>
      <c r="AO739" s="49"/>
      <c r="AP739" s="44"/>
      <c r="AQ739" s="49"/>
      <c r="AR739" s="44"/>
      <c r="AS739" s="49"/>
      <c r="AT739" s="50"/>
      <c r="AU739" s="49"/>
      <c r="AV739" s="44"/>
      <c r="AW739" s="49"/>
      <c r="AX739" s="45">
        <f t="shared" si="58"/>
        <v>0</v>
      </c>
      <c r="AY739" s="45">
        <f t="shared" si="59"/>
        <v>0</v>
      </c>
      <c r="AZ739" s="51">
        <f t="shared" si="60"/>
        <v>0</v>
      </c>
      <c r="BA739" s="40"/>
      <c r="BB739" s="49"/>
      <c r="BC739" s="49"/>
      <c r="BD739" s="49"/>
      <c r="BE739" s="49"/>
      <c r="BF739" s="40"/>
      <c r="BG739" s="49"/>
      <c r="BH739" s="49"/>
      <c r="BI739" s="53"/>
      <c r="BJ739" s="54"/>
      <c r="BK739" s="54"/>
      <c r="BL739" s="54"/>
      <c r="BM739" s="44"/>
      <c r="BN739" s="41"/>
      <c r="BO739" s="55"/>
      <c r="BP739" s="56" t="s">
        <v>101</v>
      </c>
      <c r="BQ739" s="57"/>
      <c r="BR739" s="56"/>
    </row>
    <row r="740" spans="1:70" ht="51" customHeight="1" x14ac:dyDescent="0.2">
      <c r="B740" s="40"/>
      <c r="C740" s="97"/>
      <c r="D740" s="41"/>
      <c r="E740" s="42"/>
      <c r="F740" s="40"/>
      <c r="G740" s="40"/>
      <c r="H740" s="40"/>
      <c r="I740" s="40"/>
      <c r="J740" s="40"/>
      <c r="K740" s="40"/>
      <c r="L740" s="40"/>
      <c r="M740" s="40"/>
      <c r="N740" s="43"/>
      <c r="O740" s="40"/>
      <c r="P740" s="40"/>
      <c r="Q740" s="40"/>
      <c r="R740" s="40"/>
      <c r="S740" s="40"/>
      <c r="T740" s="40"/>
      <c r="U740" s="40"/>
      <c r="V740" s="40"/>
      <c r="W740" s="40"/>
      <c r="X740" s="40"/>
      <c r="Y740" s="44"/>
      <c r="Z740" s="44"/>
      <c r="AA740" s="41"/>
      <c r="AB740" s="40"/>
      <c r="AC740" s="45">
        <f t="shared" si="56"/>
        <v>0</v>
      </c>
      <c r="AD740" s="46">
        <v>0</v>
      </c>
      <c r="AE740" s="47">
        <f t="shared" si="57"/>
        <v>0</v>
      </c>
      <c r="AF740" s="48" t="s">
        <v>89</v>
      </c>
      <c r="AG740" s="49"/>
      <c r="AH740" s="44"/>
      <c r="AI740" s="49"/>
      <c r="AJ740" s="44"/>
      <c r="AK740" s="49"/>
      <c r="AL740" s="49" t="str">
        <f>IFERROR((VLOOKUP($AK740,[2]T_Datos!$B$3:$D$35,2,FALSE)),"Por favor diligenciar")</f>
        <v>Por favor diligenciar</v>
      </c>
      <c r="AM740" s="49" t="str">
        <f>IFERROR((VLOOKUP($AK740,[2]T_Datos!$B$3:$D$35,3,FALSE)),"Por favor diligenciar")</f>
        <v>Por favor diligenciar</v>
      </c>
      <c r="AN740" s="49"/>
      <c r="AO740" s="49"/>
      <c r="AP740" s="44"/>
      <c r="AQ740" s="49"/>
      <c r="AR740" s="44"/>
      <c r="AS740" s="49"/>
      <c r="AT740" s="50"/>
      <c r="AU740" s="49"/>
      <c r="AV740" s="44"/>
      <c r="AW740" s="49"/>
      <c r="AX740" s="45">
        <f t="shared" si="58"/>
        <v>0</v>
      </c>
      <c r="AY740" s="45">
        <f t="shared" si="59"/>
        <v>0</v>
      </c>
      <c r="AZ740" s="51">
        <f t="shared" si="60"/>
        <v>0</v>
      </c>
      <c r="BA740" s="40"/>
      <c r="BB740" s="49"/>
      <c r="BC740" s="49"/>
      <c r="BD740" s="49"/>
      <c r="BE740" s="49"/>
      <c r="BF740" s="40"/>
      <c r="BG740" s="49"/>
      <c r="BH740" s="49"/>
      <c r="BI740" s="53"/>
      <c r="BJ740" s="54"/>
      <c r="BK740" s="54"/>
      <c r="BL740" s="54"/>
      <c r="BM740" s="44"/>
      <c r="BN740" s="41"/>
      <c r="BO740" s="55"/>
      <c r="BP740" s="56" t="s">
        <v>101</v>
      </c>
      <c r="BQ740" s="57"/>
      <c r="BR740" s="56"/>
    </row>
    <row r="741" spans="1:70" ht="51" customHeight="1" x14ac:dyDescent="0.2">
      <c r="B741" s="40"/>
      <c r="C741" s="97"/>
      <c r="D741" s="41"/>
      <c r="E741" s="42"/>
      <c r="F741" s="40"/>
      <c r="G741" s="40"/>
      <c r="H741" s="40"/>
      <c r="I741" s="40"/>
      <c r="J741" s="40"/>
      <c r="K741" s="40"/>
      <c r="L741" s="40"/>
      <c r="M741" s="40"/>
      <c r="N741" s="43"/>
      <c r="O741" s="40"/>
      <c r="P741" s="40"/>
      <c r="Q741" s="40"/>
      <c r="R741" s="40"/>
      <c r="S741" s="40"/>
      <c r="T741" s="40"/>
      <c r="U741" s="40"/>
      <c r="V741" s="40"/>
      <c r="W741" s="40"/>
      <c r="X741" s="40"/>
      <c r="Y741" s="44"/>
      <c r="Z741" s="44"/>
      <c r="AA741" s="41"/>
      <c r="AB741" s="40"/>
      <c r="AC741" s="45">
        <f t="shared" si="56"/>
        <v>0</v>
      </c>
      <c r="AD741" s="46">
        <v>0</v>
      </c>
      <c r="AE741" s="47">
        <f t="shared" si="57"/>
        <v>0</v>
      </c>
      <c r="AF741" s="48" t="s">
        <v>89</v>
      </c>
      <c r="AG741" s="49"/>
      <c r="AH741" s="44"/>
      <c r="AI741" s="49"/>
      <c r="AJ741" s="44"/>
      <c r="AK741" s="49"/>
      <c r="AL741" s="49" t="str">
        <f>IFERROR((VLOOKUP($AK741,[2]T_Datos!$B$3:$D$35,2,FALSE)),"Por favor diligenciar")</f>
        <v>Por favor diligenciar</v>
      </c>
      <c r="AM741" s="49" t="str">
        <f>IFERROR((VLOOKUP($AK741,[2]T_Datos!$B$3:$D$35,3,FALSE)),"Por favor diligenciar")</f>
        <v>Por favor diligenciar</v>
      </c>
      <c r="AN741" s="49"/>
      <c r="AO741" s="49"/>
      <c r="AP741" s="44"/>
      <c r="AQ741" s="49"/>
      <c r="AR741" s="44"/>
      <c r="AS741" s="49"/>
      <c r="AT741" s="50"/>
      <c r="AU741" s="49"/>
      <c r="AV741" s="44"/>
      <c r="AW741" s="49"/>
      <c r="AX741" s="45">
        <f t="shared" si="58"/>
        <v>0</v>
      </c>
      <c r="AY741" s="45">
        <f t="shared" si="59"/>
        <v>0</v>
      </c>
      <c r="AZ741" s="51">
        <f t="shared" si="60"/>
        <v>0</v>
      </c>
      <c r="BA741" s="40"/>
      <c r="BB741" s="49"/>
      <c r="BC741" s="49"/>
      <c r="BD741" s="49"/>
      <c r="BE741" s="49"/>
      <c r="BF741" s="40"/>
      <c r="BG741" s="49"/>
      <c r="BH741" s="49"/>
      <c r="BI741" s="53"/>
      <c r="BJ741" s="54"/>
      <c r="BK741" s="54"/>
      <c r="BL741" s="54"/>
      <c r="BM741" s="44"/>
      <c r="BN741" s="41"/>
      <c r="BO741" s="55"/>
      <c r="BP741" s="56" t="s">
        <v>101</v>
      </c>
      <c r="BQ741" s="57"/>
      <c r="BR741" s="56"/>
    </row>
    <row r="742" spans="1:70" ht="51" customHeight="1" x14ac:dyDescent="0.2">
      <c r="B742" s="40"/>
      <c r="C742" s="97"/>
      <c r="D742" s="41"/>
      <c r="E742" s="42"/>
      <c r="F742" s="40"/>
      <c r="G742" s="40"/>
      <c r="H742" s="40"/>
      <c r="I742" s="40"/>
      <c r="J742" s="40"/>
      <c r="K742" s="40"/>
      <c r="L742" s="40"/>
      <c r="M742" s="40"/>
      <c r="N742" s="43"/>
      <c r="O742" s="40"/>
      <c r="P742" s="40"/>
      <c r="Q742" s="40"/>
      <c r="R742" s="40"/>
      <c r="S742" s="40"/>
      <c r="T742" s="40"/>
      <c r="U742" s="40"/>
      <c r="V742" s="40"/>
      <c r="W742" s="40"/>
      <c r="X742" s="40"/>
      <c r="Y742" s="44"/>
      <c r="Z742" s="44"/>
      <c r="AA742" s="41"/>
      <c r="AB742" s="40"/>
      <c r="AC742" s="45">
        <f t="shared" si="56"/>
        <v>0</v>
      </c>
      <c r="AD742" s="46">
        <v>0</v>
      </c>
      <c r="AE742" s="47">
        <f t="shared" si="57"/>
        <v>0</v>
      </c>
      <c r="AF742" s="48" t="s">
        <v>89</v>
      </c>
      <c r="AG742" s="49"/>
      <c r="AH742" s="44"/>
      <c r="AI742" s="49"/>
      <c r="AJ742" s="44"/>
      <c r="AK742" s="49"/>
      <c r="AL742" s="49" t="str">
        <f>IFERROR((VLOOKUP($AK742,[2]T_Datos!$B$3:$D$35,2,FALSE)),"Por favor diligenciar")</f>
        <v>Por favor diligenciar</v>
      </c>
      <c r="AM742" s="49" t="str">
        <f>IFERROR((VLOOKUP($AK742,[2]T_Datos!$B$3:$D$35,3,FALSE)),"Por favor diligenciar")</f>
        <v>Por favor diligenciar</v>
      </c>
      <c r="AN742" s="49"/>
      <c r="AO742" s="49"/>
      <c r="AP742" s="44"/>
      <c r="AQ742" s="49"/>
      <c r="AR742" s="44"/>
      <c r="AS742" s="49"/>
      <c r="AT742" s="50"/>
      <c r="AU742" s="49"/>
      <c r="AV742" s="44"/>
      <c r="AW742" s="49"/>
      <c r="AX742" s="45">
        <f t="shared" si="58"/>
        <v>0</v>
      </c>
      <c r="AY742" s="45">
        <f t="shared" si="59"/>
        <v>0</v>
      </c>
      <c r="AZ742" s="51">
        <f t="shared" si="60"/>
        <v>0</v>
      </c>
      <c r="BA742" s="40"/>
      <c r="BB742" s="49"/>
      <c r="BC742" s="49"/>
      <c r="BD742" s="49"/>
      <c r="BE742" s="49"/>
      <c r="BF742" s="40"/>
      <c r="BG742" s="49"/>
      <c r="BH742" s="49"/>
      <c r="BI742" s="53"/>
      <c r="BJ742" s="54"/>
      <c r="BK742" s="54"/>
      <c r="BL742" s="54"/>
      <c r="BM742" s="44"/>
      <c r="BN742" s="41"/>
      <c r="BO742" s="55"/>
      <c r="BP742" s="56" t="s">
        <v>101</v>
      </c>
      <c r="BQ742" s="57"/>
      <c r="BR742" s="56"/>
    </row>
    <row r="743" spans="1:70" ht="51" customHeight="1" x14ac:dyDescent="0.2">
      <c r="B743" s="40"/>
      <c r="C743" s="97"/>
      <c r="D743" s="41"/>
      <c r="E743" s="42"/>
      <c r="F743" s="40"/>
      <c r="G743" s="40"/>
      <c r="H743" s="40"/>
      <c r="I743" s="40"/>
      <c r="J743" s="40"/>
      <c r="K743" s="40"/>
      <c r="L743" s="40"/>
      <c r="M743" s="40"/>
      <c r="N743" s="43"/>
      <c r="O743" s="40"/>
      <c r="P743" s="40"/>
      <c r="Q743" s="40"/>
      <c r="R743" s="40"/>
      <c r="S743" s="40"/>
      <c r="T743" s="40"/>
      <c r="U743" s="40"/>
      <c r="V743" s="40"/>
      <c r="W743" s="40"/>
      <c r="X743" s="40"/>
      <c r="Y743" s="44"/>
      <c r="Z743" s="44"/>
      <c r="AA743" s="41"/>
      <c r="AB743" s="40"/>
      <c r="AC743" s="45">
        <f t="shared" si="56"/>
        <v>0</v>
      </c>
      <c r="AD743" s="46">
        <v>0</v>
      </c>
      <c r="AE743" s="47">
        <f t="shared" si="57"/>
        <v>0</v>
      </c>
      <c r="AF743" s="48" t="s">
        <v>89</v>
      </c>
      <c r="AG743" s="49"/>
      <c r="AH743" s="44"/>
      <c r="AI743" s="49"/>
      <c r="AJ743" s="44"/>
      <c r="AK743" s="49"/>
      <c r="AL743" s="49" t="str">
        <f>IFERROR((VLOOKUP($AK743,[2]T_Datos!$B$3:$D$35,2,FALSE)),"Por favor diligenciar")</f>
        <v>Por favor diligenciar</v>
      </c>
      <c r="AM743" s="49" t="str">
        <f>IFERROR((VLOOKUP($AK743,[2]T_Datos!$B$3:$D$35,3,FALSE)),"Por favor diligenciar")</f>
        <v>Por favor diligenciar</v>
      </c>
      <c r="AN743" s="49"/>
      <c r="AO743" s="49"/>
      <c r="AP743" s="44"/>
      <c r="AQ743" s="49"/>
      <c r="AR743" s="44"/>
      <c r="AS743" s="49"/>
      <c r="AT743" s="50"/>
      <c r="AU743" s="49"/>
      <c r="AV743" s="44"/>
      <c r="AW743" s="49"/>
      <c r="AX743" s="45">
        <f t="shared" si="58"/>
        <v>0</v>
      </c>
      <c r="AY743" s="45">
        <f t="shared" si="59"/>
        <v>0</v>
      </c>
      <c r="AZ743" s="51">
        <f t="shared" si="60"/>
        <v>0</v>
      </c>
      <c r="BA743" s="40"/>
      <c r="BB743" s="49"/>
      <c r="BC743" s="49"/>
      <c r="BD743" s="49"/>
      <c r="BE743" s="49"/>
      <c r="BF743" s="40"/>
      <c r="BG743" s="49"/>
      <c r="BH743" s="49"/>
      <c r="BI743" s="53"/>
      <c r="BJ743" s="54"/>
      <c r="BK743" s="54"/>
      <c r="BL743" s="54"/>
      <c r="BM743" s="44"/>
      <c r="BN743" s="41"/>
      <c r="BO743" s="55"/>
      <c r="BP743" s="56" t="s">
        <v>101</v>
      </c>
      <c r="BQ743" s="57"/>
      <c r="BR743" s="56"/>
    </row>
    <row r="744" spans="1:70" ht="51" customHeight="1" x14ac:dyDescent="0.2">
      <c r="B744" s="40"/>
      <c r="C744" s="97"/>
      <c r="D744" s="41"/>
      <c r="E744" s="42"/>
      <c r="F744" s="40"/>
      <c r="G744" s="40"/>
      <c r="H744" s="40"/>
      <c r="I744" s="40"/>
      <c r="J744" s="40"/>
      <c r="K744" s="40"/>
      <c r="L744" s="40"/>
      <c r="M744" s="40"/>
      <c r="N744" s="43"/>
      <c r="O744" s="40"/>
      <c r="P744" s="40"/>
      <c r="Q744" s="40"/>
      <c r="R744" s="40"/>
      <c r="S744" s="40"/>
      <c r="T744" s="40"/>
      <c r="U744" s="40"/>
      <c r="V744" s="40"/>
      <c r="W744" s="40"/>
      <c r="X744" s="40"/>
      <c r="Y744" s="44"/>
      <c r="Z744" s="44"/>
      <c r="AA744" s="41"/>
      <c r="AB744" s="40"/>
      <c r="AC744" s="45">
        <f t="shared" si="56"/>
        <v>0</v>
      </c>
      <c r="AD744" s="46">
        <v>0</v>
      </c>
      <c r="AE744" s="47">
        <f t="shared" si="57"/>
        <v>0</v>
      </c>
      <c r="AF744" s="48" t="s">
        <v>89</v>
      </c>
      <c r="AG744" s="49"/>
      <c r="AH744" s="44"/>
      <c r="AI744" s="49"/>
      <c r="AJ744" s="44"/>
      <c r="AK744" s="49"/>
      <c r="AL744" s="49" t="str">
        <f>IFERROR((VLOOKUP($AK744,[2]T_Datos!$B$3:$D$35,2,FALSE)),"Por favor diligenciar")</f>
        <v>Por favor diligenciar</v>
      </c>
      <c r="AM744" s="49" t="str">
        <f>IFERROR((VLOOKUP($AK744,[2]T_Datos!$B$3:$D$35,3,FALSE)),"Por favor diligenciar")</f>
        <v>Por favor diligenciar</v>
      </c>
      <c r="AN744" s="49"/>
      <c r="AO744" s="49"/>
      <c r="AP744" s="44"/>
      <c r="AQ744" s="49"/>
      <c r="AR744" s="44"/>
      <c r="AS744" s="49"/>
      <c r="AT744" s="50"/>
      <c r="AU744" s="49"/>
      <c r="AV744" s="44"/>
      <c r="AW744" s="49"/>
      <c r="AX744" s="45">
        <f t="shared" si="58"/>
        <v>0</v>
      </c>
      <c r="AY744" s="45">
        <f t="shared" si="59"/>
        <v>0</v>
      </c>
      <c r="AZ744" s="51">
        <f t="shared" si="60"/>
        <v>0</v>
      </c>
      <c r="BA744" s="40"/>
      <c r="BB744" s="49"/>
      <c r="BC744" s="49"/>
      <c r="BD744" s="49"/>
      <c r="BE744" s="49"/>
      <c r="BF744" s="40"/>
      <c r="BG744" s="49"/>
      <c r="BH744" s="49"/>
      <c r="BI744" s="53"/>
      <c r="BJ744" s="54"/>
      <c r="BK744" s="54"/>
      <c r="BL744" s="54"/>
      <c r="BM744" s="44"/>
      <c r="BN744" s="41"/>
      <c r="BO744" s="55"/>
      <c r="BP744" s="56" t="s">
        <v>101</v>
      </c>
      <c r="BQ744" s="57"/>
      <c r="BR744" s="56"/>
    </row>
    <row r="745" spans="1:70" ht="51" customHeight="1" x14ac:dyDescent="0.2">
      <c r="B745" s="40"/>
      <c r="C745" s="97"/>
      <c r="D745" s="41"/>
      <c r="E745" s="42"/>
      <c r="F745" s="40"/>
      <c r="G745" s="40"/>
      <c r="H745" s="40"/>
      <c r="I745" s="40"/>
      <c r="J745" s="40"/>
      <c r="K745" s="40"/>
      <c r="L745" s="40"/>
      <c r="M745" s="40"/>
      <c r="N745" s="43"/>
      <c r="O745" s="40"/>
      <c r="P745" s="40"/>
      <c r="Q745" s="40"/>
      <c r="R745" s="40"/>
      <c r="S745" s="40"/>
      <c r="T745" s="40"/>
      <c r="U745" s="40"/>
      <c r="V745" s="40"/>
      <c r="W745" s="40"/>
      <c r="X745" s="40"/>
      <c r="Y745" s="44"/>
      <c r="Z745" s="44"/>
      <c r="AA745" s="41"/>
      <c r="AB745" s="40"/>
      <c r="AC745" s="45">
        <f t="shared" si="56"/>
        <v>0</v>
      </c>
      <c r="AD745" s="46">
        <v>0</v>
      </c>
      <c r="AE745" s="47">
        <f t="shared" si="57"/>
        <v>0</v>
      </c>
      <c r="AF745" s="48" t="s">
        <v>89</v>
      </c>
      <c r="AG745" s="49"/>
      <c r="AH745" s="44"/>
      <c r="AI745" s="49"/>
      <c r="AJ745" s="44"/>
      <c r="AK745" s="49"/>
      <c r="AL745" s="49" t="str">
        <f>IFERROR((VLOOKUP($AK745,[2]T_Datos!$B$3:$D$35,2,FALSE)),"Por favor diligenciar")</f>
        <v>Por favor diligenciar</v>
      </c>
      <c r="AM745" s="49" t="str">
        <f>IFERROR((VLOOKUP($AK745,[2]T_Datos!$B$3:$D$35,3,FALSE)),"Por favor diligenciar")</f>
        <v>Por favor diligenciar</v>
      </c>
      <c r="AN745" s="49"/>
      <c r="AO745" s="49"/>
      <c r="AP745" s="44"/>
      <c r="AQ745" s="49"/>
      <c r="AR745" s="44"/>
      <c r="AS745" s="49"/>
      <c r="AT745" s="50"/>
      <c r="AU745" s="49"/>
      <c r="AV745" s="44"/>
      <c r="AW745" s="49"/>
      <c r="AX745" s="45">
        <f t="shared" si="58"/>
        <v>0</v>
      </c>
      <c r="AY745" s="45">
        <f t="shared" si="59"/>
        <v>0</v>
      </c>
      <c r="AZ745" s="51">
        <f t="shared" si="60"/>
        <v>0</v>
      </c>
      <c r="BA745" s="40"/>
      <c r="BB745" s="49"/>
      <c r="BC745" s="49"/>
      <c r="BD745" s="49"/>
      <c r="BE745" s="49"/>
      <c r="BF745" s="40"/>
      <c r="BG745" s="49"/>
      <c r="BH745" s="49"/>
      <c r="BI745" s="53"/>
      <c r="BJ745" s="54"/>
      <c r="BK745" s="54"/>
      <c r="BL745" s="54"/>
      <c r="BM745" s="44"/>
      <c r="BN745" s="41"/>
      <c r="BO745" s="55"/>
      <c r="BP745" s="56" t="s">
        <v>101</v>
      </c>
      <c r="BQ745" s="57"/>
      <c r="BR745" s="56"/>
    </row>
    <row r="746" spans="1:70" ht="51" customHeight="1" x14ac:dyDescent="0.2">
      <c r="B746" s="40"/>
      <c r="C746" s="97"/>
      <c r="D746" s="41"/>
      <c r="E746" s="42"/>
      <c r="F746" s="40"/>
      <c r="G746" s="40"/>
      <c r="H746" s="40"/>
      <c r="I746" s="40"/>
      <c r="J746" s="40"/>
      <c r="K746" s="40"/>
      <c r="L746" s="40"/>
      <c r="M746" s="40"/>
      <c r="N746" s="43"/>
      <c r="O746" s="40"/>
      <c r="P746" s="40"/>
      <c r="Q746" s="40"/>
      <c r="R746" s="40"/>
      <c r="S746" s="40"/>
      <c r="T746" s="40"/>
      <c r="U746" s="40"/>
      <c r="V746" s="40"/>
      <c r="W746" s="40"/>
      <c r="X746" s="40"/>
      <c r="Y746" s="44"/>
      <c r="Z746" s="44"/>
      <c r="AA746" s="41"/>
      <c r="AB746" s="40"/>
      <c r="AC746" s="45">
        <f t="shared" si="56"/>
        <v>0</v>
      </c>
      <c r="AD746" s="46">
        <v>0</v>
      </c>
      <c r="AE746" s="47">
        <f t="shared" si="57"/>
        <v>0</v>
      </c>
      <c r="AF746" s="48" t="s">
        <v>89</v>
      </c>
      <c r="AG746" s="49"/>
      <c r="AH746" s="44"/>
      <c r="AI746" s="49"/>
      <c r="AJ746" s="44"/>
      <c r="AK746" s="49"/>
      <c r="AL746" s="49" t="str">
        <f>IFERROR((VLOOKUP($AK746,[2]T_Datos!$B$3:$D$35,2,FALSE)),"Por favor diligenciar")</f>
        <v>Por favor diligenciar</v>
      </c>
      <c r="AM746" s="49" t="str">
        <f>IFERROR((VLOOKUP($AK746,[2]T_Datos!$B$3:$D$35,3,FALSE)),"Por favor diligenciar")</f>
        <v>Por favor diligenciar</v>
      </c>
      <c r="AN746" s="49"/>
      <c r="AO746" s="49"/>
      <c r="AP746" s="44"/>
      <c r="AQ746" s="49"/>
      <c r="AR746" s="44"/>
      <c r="AS746" s="49"/>
      <c r="AT746" s="50"/>
      <c r="AU746" s="49"/>
      <c r="AV746" s="44"/>
      <c r="AW746" s="49"/>
      <c r="AX746" s="45">
        <f t="shared" si="58"/>
        <v>0</v>
      </c>
      <c r="AY746" s="45">
        <f t="shared" si="59"/>
        <v>0</v>
      </c>
      <c r="AZ746" s="51">
        <f t="shared" si="60"/>
        <v>0</v>
      </c>
      <c r="BA746" s="40"/>
      <c r="BB746" s="49"/>
      <c r="BC746" s="49"/>
      <c r="BD746" s="49"/>
      <c r="BE746" s="49"/>
      <c r="BF746" s="40"/>
      <c r="BG746" s="49"/>
      <c r="BH746" s="49"/>
      <c r="BI746" s="53"/>
      <c r="BJ746" s="54"/>
      <c r="BK746" s="54"/>
      <c r="BL746" s="54"/>
      <c r="BM746" s="44"/>
      <c r="BN746" s="41"/>
      <c r="BO746" s="55"/>
      <c r="BP746" s="56" t="s">
        <v>101</v>
      </c>
      <c r="BQ746" s="57"/>
      <c r="BR746" s="56"/>
    </row>
    <row r="747" spans="1:70" ht="51" customHeight="1" x14ac:dyDescent="0.2">
      <c r="B747" s="40"/>
      <c r="C747" s="97"/>
      <c r="D747" s="41"/>
      <c r="E747" s="42"/>
      <c r="F747" s="40"/>
      <c r="G747" s="40"/>
      <c r="H747" s="40"/>
      <c r="I747" s="40"/>
      <c r="J747" s="40"/>
      <c r="K747" s="40"/>
      <c r="L747" s="40"/>
      <c r="M747" s="40"/>
      <c r="N747" s="43"/>
      <c r="O747" s="40"/>
      <c r="P747" s="40"/>
      <c r="Q747" s="40"/>
      <c r="R747" s="40"/>
      <c r="S747" s="40"/>
      <c r="T747" s="40"/>
      <c r="U747" s="40"/>
      <c r="V747" s="40"/>
      <c r="W747" s="40"/>
      <c r="X747" s="40"/>
      <c r="Y747" s="44"/>
      <c r="Z747" s="44"/>
      <c r="AA747" s="41"/>
      <c r="AB747" s="40"/>
      <c r="AC747" s="45">
        <f t="shared" si="56"/>
        <v>0</v>
      </c>
      <c r="AD747" s="46">
        <v>0</v>
      </c>
      <c r="AE747" s="47">
        <f t="shared" si="57"/>
        <v>0</v>
      </c>
      <c r="AF747" s="48" t="s">
        <v>89</v>
      </c>
      <c r="AG747" s="49"/>
      <c r="AH747" s="44"/>
      <c r="AI747" s="49"/>
      <c r="AJ747" s="44"/>
      <c r="AK747" s="49"/>
      <c r="AL747" s="49" t="str">
        <f>IFERROR((VLOOKUP($AK747,[2]T_Datos!$B$3:$D$35,2,FALSE)),"Por favor diligenciar")</f>
        <v>Por favor diligenciar</v>
      </c>
      <c r="AM747" s="49" t="str">
        <f>IFERROR((VLOOKUP($AK747,[2]T_Datos!$B$3:$D$35,3,FALSE)),"Por favor diligenciar")</f>
        <v>Por favor diligenciar</v>
      </c>
      <c r="AN747" s="49"/>
      <c r="AO747" s="49"/>
      <c r="AP747" s="44"/>
      <c r="AQ747" s="49"/>
      <c r="AR747" s="44"/>
      <c r="AS747" s="49"/>
      <c r="AT747" s="50"/>
      <c r="AU747" s="49"/>
      <c r="AV747" s="44"/>
      <c r="AW747" s="49"/>
      <c r="AX747" s="45">
        <f t="shared" si="58"/>
        <v>0</v>
      </c>
      <c r="AY747" s="45">
        <f t="shared" si="59"/>
        <v>0</v>
      </c>
      <c r="AZ747" s="51">
        <f t="shared" si="60"/>
        <v>0</v>
      </c>
      <c r="BA747" s="40"/>
      <c r="BB747" s="49"/>
      <c r="BC747" s="49"/>
      <c r="BD747" s="49"/>
      <c r="BE747" s="49"/>
      <c r="BF747" s="40"/>
      <c r="BG747" s="49"/>
      <c r="BH747" s="49"/>
      <c r="BI747" s="53"/>
      <c r="BJ747" s="54"/>
      <c r="BK747" s="54"/>
      <c r="BL747" s="54"/>
      <c r="BM747" s="44"/>
      <c r="BN747" s="41"/>
      <c r="BO747" s="55"/>
      <c r="BP747" s="56" t="s">
        <v>101</v>
      </c>
      <c r="BQ747" s="57"/>
      <c r="BR747" s="56"/>
    </row>
    <row r="748" spans="1:70" ht="51" customHeight="1" x14ac:dyDescent="0.2">
      <c r="B748" s="40"/>
      <c r="C748" s="97"/>
      <c r="D748" s="41"/>
      <c r="E748" s="42"/>
      <c r="F748" s="40"/>
      <c r="G748" s="40"/>
      <c r="H748" s="40"/>
      <c r="I748" s="40"/>
      <c r="J748" s="40"/>
      <c r="K748" s="40"/>
      <c r="L748" s="40"/>
      <c r="M748" s="40"/>
      <c r="N748" s="43"/>
      <c r="O748" s="40"/>
      <c r="P748" s="40"/>
      <c r="Q748" s="40"/>
      <c r="R748" s="40"/>
      <c r="S748" s="40"/>
      <c r="T748" s="40"/>
      <c r="U748" s="40"/>
      <c r="V748" s="40"/>
      <c r="W748" s="40"/>
      <c r="X748" s="40"/>
      <c r="Y748" s="44"/>
      <c r="Z748" s="44"/>
      <c r="AA748" s="41"/>
      <c r="AB748" s="40"/>
      <c r="AC748" s="45">
        <f t="shared" si="56"/>
        <v>0</v>
      </c>
      <c r="AD748" s="46">
        <v>0</v>
      </c>
      <c r="AE748" s="47">
        <f t="shared" si="57"/>
        <v>0</v>
      </c>
      <c r="AF748" s="48" t="s">
        <v>89</v>
      </c>
      <c r="AG748" s="49"/>
      <c r="AH748" s="44"/>
      <c r="AI748" s="49"/>
      <c r="AJ748" s="44"/>
      <c r="AK748" s="49"/>
      <c r="AL748" s="49" t="str">
        <f>IFERROR((VLOOKUP($AK748,[2]T_Datos!$B$3:$D$35,2,FALSE)),"Por favor diligenciar")</f>
        <v>Por favor diligenciar</v>
      </c>
      <c r="AM748" s="49" t="str">
        <f>IFERROR((VLOOKUP($AK748,[2]T_Datos!$B$3:$D$35,3,FALSE)),"Por favor diligenciar")</f>
        <v>Por favor diligenciar</v>
      </c>
      <c r="AN748" s="49"/>
      <c r="AO748" s="49"/>
      <c r="AP748" s="44"/>
      <c r="AQ748" s="49"/>
      <c r="AR748" s="44"/>
      <c r="AS748" s="49"/>
      <c r="AT748" s="50"/>
      <c r="AU748" s="49"/>
      <c r="AV748" s="44"/>
      <c r="AW748" s="49"/>
      <c r="AX748" s="45">
        <f t="shared" si="58"/>
        <v>0</v>
      </c>
      <c r="AY748" s="45">
        <f t="shared" si="59"/>
        <v>0</v>
      </c>
      <c r="AZ748" s="51">
        <f t="shared" si="60"/>
        <v>0</v>
      </c>
      <c r="BA748" s="40"/>
      <c r="BB748" s="49"/>
      <c r="BC748" s="49"/>
      <c r="BD748" s="49"/>
      <c r="BE748" s="49"/>
      <c r="BF748" s="40"/>
      <c r="BG748" s="49"/>
      <c r="BH748" s="49"/>
      <c r="BI748" s="53"/>
      <c r="BJ748" s="54"/>
      <c r="BK748" s="54"/>
      <c r="BL748" s="54"/>
      <c r="BM748" s="44"/>
      <c r="BN748" s="41"/>
      <c r="BO748" s="55"/>
      <c r="BP748" s="56" t="s">
        <v>101</v>
      </c>
      <c r="BQ748" s="57"/>
      <c r="BR748" s="56"/>
    </row>
    <row r="749" spans="1:70" ht="51" customHeight="1" x14ac:dyDescent="0.2">
      <c r="B749" s="40"/>
      <c r="C749" s="97"/>
      <c r="D749" s="41"/>
      <c r="E749" s="42"/>
      <c r="F749" s="40"/>
      <c r="G749" s="40"/>
      <c r="H749" s="40"/>
      <c r="I749" s="40"/>
      <c r="J749" s="40"/>
      <c r="K749" s="40"/>
      <c r="L749" s="40"/>
      <c r="M749" s="40"/>
      <c r="N749" s="43"/>
      <c r="O749" s="40"/>
      <c r="P749" s="40"/>
      <c r="Q749" s="40"/>
      <c r="R749" s="40"/>
      <c r="S749" s="40"/>
      <c r="T749" s="40"/>
      <c r="U749" s="40"/>
      <c r="V749" s="40"/>
      <c r="W749" s="40"/>
      <c r="X749" s="40"/>
      <c r="Y749" s="44"/>
      <c r="Z749" s="44"/>
      <c r="AA749" s="41"/>
      <c r="AB749" s="40"/>
      <c r="AC749" s="45">
        <f t="shared" si="56"/>
        <v>0</v>
      </c>
      <c r="AD749" s="46">
        <v>0</v>
      </c>
      <c r="AE749" s="47">
        <f t="shared" si="57"/>
        <v>0</v>
      </c>
      <c r="AF749" s="48" t="s">
        <v>89</v>
      </c>
      <c r="AG749" s="49"/>
      <c r="AH749" s="44"/>
      <c r="AI749" s="49"/>
      <c r="AJ749" s="44"/>
      <c r="AK749" s="49"/>
      <c r="AL749" s="49" t="str">
        <f>IFERROR((VLOOKUP($AK749,[2]T_Datos!$B$3:$D$35,2,FALSE)),"Por favor diligenciar")</f>
        <v>Por favor diligenciar</v>
      </c>
      <c r="AM749" s="49" t="str">
        <f>IFERROR((VLOOKUP($AK749,[2]T_Datos!$B$3:$D$35,3,FALSE)),"Por favor diligenciar")</f>
        <v>Por favor diligenciar</v>
      </c>
      <c r="AN749" s="49"/>
      <c r="AO749" s="49"/>
      <c r="AP749" s="44"/>
      <c r="AQ749" s="49"/>
      <c r="AR749" s="44"/>
      <c r="AS749" s="49"/>
      <c r="AT749" s="50"/>
      <c r="AU749" s="49"/>
      <c r="AV749" s="44"/>
      <c r="AW749" s="49"/>
      <c r="AX749" s="45">
        <f t="shared" si="58"/>
        <v>0</v>
      </c>
      <c r="AY749" s="45">
        <f t="shared" si="59"/>
        <v>0</v>
      </c>
      <c r="AZ749" s="51">
        <f t="shared" si="60"/>
        <v>0</v>
      </c>
      <c r="BA749" s="40"/>
      <c r="BB749" s="49"/>
      <c r="BC749" s="49"/>
      <c r="BD749" s="49"/>
      <c r="BE749" s="49"/>
      <c r="BF749" s="40"/>
      <c r="BG749" s="49"/>
      <c r="BH749" s="49"/>
      <c r="BI749" s="53"/>
      <c r="BJ749" s="54"/>
      <c r="BK749" s="54"/>
      <c r="BL749" s="54"/>
      <c r="BM749" s="44"/>
      <c r="BN749" s="41"/>
      <c r="BO749" s="55"/>
      <c r="BP749" s="56" t="s">
        <v>101</v>
      </c>
      <c r="BQ749" s="57"/>
      <c r="BR749" s="56"/>
    </row>
    <row r="750" spans="1:70" ht="51" customHeight="1" x14ac:dyDescent="0.2">
      <c r="B750" s="40"/>
      <c r="C750" s="97"/>
      <c r="D750" s="41"/>
      <c r="E750" s="42"/>
      <c r="F750" s="40"/>
      <c r="G750" s="40"/>
      <c r="H750" s="40"/>
      <c r="I750" s="40"/>
      <c r="J750" s="40"/>
      <c r="K750" s="40"/>
      <c r="L750" s="40"/>
      <c r="M750" s="40"/>
      <c r="N750" s="43"/>
      <c r="O750" s="40"/>
      <c r="P750" s="40"/>
      <c r="Q750" s="40"/>
      <c r="R750" s="40"/>
      <c r="S750" s="40"/>
      <c r="T750" s="40"/>
      <c r="U750" s="40"/>
      <c r="V750" s="40"/>
      <c r="W750" s="40"/>
      <c r="X750" s="40"/>
      <c r="Y750" s="44"/>
      <c r="Z750" s="44"/>
      <c r="AA750" s="41"/>
      <c r="AB750" s="40"/>
      <c r="AC750" s="45">
        <f t="shared" si="56"/>
        <v>0</v>
      </c>
      <c r="AD750" s="46">
        <v>0</v>
      </c>
      <c r="AE750" s="47">
        <f t="shared" si="57"/>
        <v>0</v>
      </c>
      <c r="AF750" s="48" t="s">
        <v>89</v>
      </c>
      <c r="AG750" s="49"/>
      <c r="AH750" s="44"/>
      <c r="AI750" s="49"/>
      <c r="AJ750" s="44"/>
      <c r="AK750" s="49"/>
      <c r="AL750" s="49" t="str">
        <f>IFERROR((VLOOKUP($AK750,[2]T_Datos!$B$3:$D$35,2,FALSE)),"Por favor diligenciar")</f>
        <v>Por favor diligenciar</v>
      </c>
      <c r="AM750" s="49" t="str">
        <f>IFERROR((VLOOKUP($AK750,[2]T_Datos!$B$3:$D$35,3,FALSE)),"Por favor diligenciar")</f>
        <v>Por favor diligenciar</v>
      </c>
      <c r="AN750" s="49"/>
      <c r="AO750" s="49"/>
      <c r="AP750" s="44"/>
      <c r="AQ750" s="49"/>
      <c r="AR750" s="44"/>
      <c r="AS750" s="49"/>
      <c r="AT750" s="50"/>
      <c r="AU750" s="49"/>
      <c r="AV750" s="44"/>
      <c r="AW750" s="49"/>
      <c r="AX750" s="45">
        <f t="shared" si="58"/>
        <v>0</v>
      </c>
      <c r="AY750" s="45">
        <f t="shared" si="59"/>
        <v>0</v>
      </c>
      <c r="AZ750" s="51">
        <f t="shared" si="60"/>
        <v>0</v>
      </c>
      <c r="BA750" s="40"/>
      <c r="BB750" s="49"/>
      <c r="BC750" s="49"/>
      <c r="BD750" s="49"/>
      <c r="BE750" s="49"/>
      <c r="BF750" s="40"/>
      <c r="BG750" s="49"/>
      <c r="BH750" s="49"/>
      <c r="BI750" s="53"/>
      <c r="BJ750" s="54"/>
      <c r="BK750" s="54"/>
      <c r="BL750" s="54"/>
      <c r="BM750" s="44"/>
      <c r="BN750" s="41"/>
      <c r="BO750" s="55"/>
      <c r="BP750" s="56" t="s">
        <v>101</v>
      </c>
      <c r="BQ750" s="57"/>
      <c r="BR750" s="56"/>
    </row>
    <row r="751" spans="1:70" ht="51" customHeight="1" x14ac:dyDescent="0.2">
      <c r="B751" s="40"/>
      <c r="C751" s="97"/>
      <c r="D751" s="41"/>
      <c r="E751" s="42"/>
      <c r="F751" s="40"/>
      <c r="G751" s="40"/>
      <c r="H751" s="40"/>
      <c r="I751" s="40"/>
      <c r="J751" s="40"/>
      <c r="K751" s="40"/>
      <c r="L751" s="40"/>
      <c r="M751" s="40"/>
      <c r="N751" s="43"/>
      <c r="O751" s="40"/>
      <c r="P751" s="40"/>
      <c r="Q751" s="40"/>
      <c r="R751" s="40"/>
      <c r="S751" s="40"/>
      <c r="T751" s="40"/>
      <c r="U751" s="40"/>
      <c r="V751" s="40"/>
      <c r="W751" s="40"/>
      <c r="X751" s="40"/>
      <c r="Y751" s="44"/>
      <c r="Z751" s="44"/>
      <c r="AA751" s="41"/>
      <c r="AB751" s="40"/>
      <c r="AC751" s="45">
        <f t="shared" si="56"/>
        <v>0</v>
      </c>
      <c r="AD751" s="46">
        <v>0</v>
      </c>
      <c r="AE751" s="47">
        <f t="shared" si="57"/>
        <v>0</v>
      </c>
      <c r="AF751" s="48" t="s">
        <v>89</v>
      </c>
      <c r="AG751" s="49"/>
      <c r="AH751" s="44"/>
      <c r="AI751" s="49"/>
      <c r="AJ751" s="44"/>
      <c r="AK751" s="49"/>
      <c r="AL751" s="49" t="str">
        <f>IFERROR((VLOOKUP($AK751,[2]T_Datos!$B$3:$D$35,2,FALSE)),"Por favor diligenciar")</f>
        <v>Por favor diligenciar</v>
      </c>
      <c r="AM751" s="49" t="str">
        <f>IFERROR((VLOOKUP($AK751,[2]T_Datos!$B$3:$D$35,3,FALSE)),"Por favor diligenciar")</f>
        <v>Por favor diligenciar</v>
      </c>
      <c r="AN751" s="49"/>
      <c r="AO751" s="49"/>
      <c r="AP751" s="44"/>
      <c r="AQ751" s="49"/>
      <c r="AR751" s="44"/>
      <c r="AS751" s="49"/>
      <c r="AT751" s="50"/>
      <c r="AU751" s="49"/>
      <c r="AV751" s="44"/>
      <c r="AW751" s="49"/>
      <c r="AX751" s="45">
        <f t="shared" si="58"/>
        <v>0</v>
      </c>
      <c r="AY751" s="45">
        <f t="shared" si="59"/>
        <v>0</v>
      </c>
      <c r="AZ751" s="51">
        <f t="shared" si="60"/>
        <v>0</v>
      </c>
      <c r="BA751" s="40"/>
      <c r="BB751" s="49"/>
      <c r="BC751" s="49"/>
      <c r="BD751" s="49"/>
      <c r="BE751" s="49"/>
      <c r="BF751" s="40"/>
      <c r="BG751" s="49"/>
      <c r="BH751" s="49"/>
      <c r="BI751" s="53"/>
      <c r="BJ751" s="54"/>
      <c r="BK751" s="54"/>
      <c r="BL751" s="54"/>
      <c r="BM751" s="44"/>
      <c r="BN751" s="41"/>
      <c r="BO751" s="55"/>
      <c r="BP751" s="56" t="s">
        <v>101</v>
      </c>
      <c r="BQ751" s="57"/>
      <c r="BR751" s="56"/>
    </row>
    <row r="752" spans="1:70" ht="51" customHeight="1" x14ac:dyDescent="0.2">
      <c r="B752" s="40"/>
      <c r="C752" s="97"/>
      <c r="D752" s="41"/>
      <c r="E752" s="42"/>
      <c r="F752" s="40"/>
      <c r="G752" s="40"/>
      <c r="H752" s="40"/>
      <c r="I752" s="40"/>
      <c r="J752" s="40"/>
      <c r="K752" s="40"/>
      <c r="L752" s="40"/>
      <c r="M752" s="40"/>
      <c r="N752" s="43"/>
      <c r="O752" s="40"/>
      <c r="P752" s="40"/>
      <c r="Q752" s="40"/>
      <c r="R752" s="40"/>
      <c r="S752" s="40"/>
      <c r="T752" s="40"/>
      <c r="U752" s="40"/>
      <c r="V752" s="40"/>
      <c r="W752" s="40"/>
      <c r="X752" s="40"/>
      <c r="Y752" s="44"/>
      <c r="Z752" s="44"/>
      <c r="AA752" s="41"/>
      <c r="AB752" s="40"/>
      <c r="AC752" s="45">
        <f t="shared" si="56"/>
        <v>0</v>
      </c>
      <c r="AD752" s="46">
        <v>0</v>
      </c>
      <c r="AE752" s="47">
        <f t="shared" si="57"/>
        <v>0</v>
      </c>
      <c r="AF752" s="48" t="s">
        <v>89</v>
      </c>
      <c r="AG752" s="49"/>
      <c r="AH752" s="44"/>
      <c r="AI752" s="49"/>
      <c r="AJ752" s="44"/>
      <c r="AK752" s="49"/>
      <c r="AL752" s="49" t="str">
        <f>IFERROR((VLOOKUP($AK752,[2]T_Datos!$B$3:$D$35,2,FALSE)),"Por favor diligenciar")</f>
        <v>Por favor diligenciar</v>
      </c>
      <c r="AM752" s="49" t="str">
        <f>IFERROR((VLOOKUP($AK752,[2]T_Datos!$B$3:$D$35,3,FALSE)),"Por favor diligenciar")</f>
        <v>Por favor diligenciar</v>
      </c>
      <c r="AN752" s="49"/>
      <c r="AO752" s="49"/>
      <c r="AP752" s="44"/>
      <c r="AQ752" s="49"/>
      <c r="AR752" s="44"/>
      <c r="AS752" s="49"/>
      <c r="AT752" s="50"/>
      <c r="AU752" s="49"/>
      <c r="AV752" s="44"/>
      <c r="AW752" s="49"/>
      <c r="AX752" s="45">
        <f t="shared" si="58"/>
        <v>0</v>
      </c>
      <c r="AY752" s="45">
        <f t="shared" si="59"/>
        <v>0</v>
      </c>
      <c r="AZ752" s="51">
        <f t="shared" si="60"/>
        <v>0</v>
      </c>
      <c r="BA752" s="40"/>
      <c r="BB752" s="49"/>
      <c r="BC752" s="49"/>
      <c r="BD752" s="49"/>
      <c r="BE752" s="49"/>
      <c r="BF752" s="40"/>
      <c r="BG752" s="49"/>
      <c r="BH752" s="49"/>
      <c r="BI752" s="53"/>
      <c r="BJ752" s="54"/>
      <c r="BK752" s="54"/>
      <c r="BL752" s="54"/>
      <c r="BM752" s="44"/>
      <c r="BN752" s="41"/>
      <c r="BO752" s="55"/>
      <c r="BP752" s="56" t="s">
        <v>101</v>
      </c>
      <c r="BQ752" s="57"/>
      <c r="BR752" s="56"/>
    </row>
    <row r="753" spans="2:70" ht="51" customHeight="1" x14ac:dyDescent="0.2">
      <c r="B753" s="40"/>
      <c r="C753" s="97"/>
      <c r="D753" s="41"/>
      <c r="E753" s="42"/>
      <c r="F753" s="40"/>
      <c r="G753" s="40"/>
      <c r="H753" s="40"/>
      <c r="I753" s="40"/>
      <c r="J753" s="40"/>
      <c r="K753" s="40"/>
      <c r="L753" s="40"/>
      <c r="M753" s="40"/>
      <c r="N753" s="43"/>
      <c r="O753" s="40"/>
      <c r="P753" s="40"/>
      <c r="Q753" s="40"/>
      <c r="R753" s="40"/>
      <c r="S753" s="40"/>
      <c r="T753" s="40"/>
      <c r="U753" s="40"/>
      <c r="V753" s="40"/>
      <c r="W753" s="40"/>
      <c r="X753" s="40"/>
      <c r="Y753" s="44"/>
      <c r="Z753" s="44"/>
      <c r="AA753" s="41"/>
      <c r="AB753" s="40"/>
      <c r="AC753" s="45">
        <f t="shared" si="56"/>
        <v>0</v>
      </c>
      <c r="AD753" s="46">
        <v>0</v>
      </c>
      <c r="AE753" s="47">
        <f t="shared" si="57"/>
        <v>0</v>
      </c>
      <c r="AF753" s="48" t="s">
        <v>89</v>
      </c>
      <c r="AG753" s="49"/>
      <c r="AH753" s="44"/>
      <c r="AI753" s="49"/>
      <c r="AJ753" s="44"/>
      <c r="AK753" s="49"/>
      <c r="AL753" s="49" t="str">
        <f>IFERROR((VLOOKUP($AK753,[2]T_Datos!$B$3:$D$35,2,FALSE)),"Por favor diligenciar")</f>
        <v>Por favor diligenciar</v>
      </c>
      <c r="AM753" s="49" t="str">
        <f>IFERROR((VLOOKUP($AK753,[2]T_Datos!$B$3:$D$35,3,FALSE)),"Por favor diligenciar")</f>
        <v>Por favor diligenciar</v>
      </c>
      <c r="AN753" s="49"/>
      <c r="AO753" s="49"/>
      <c r="AP753" s="44"/>
      <c r="AQ753" s="49"/>
      <c r="AR753" s="44"/>
      <c r="AS753" s="49"/>
      <c r="AT753" s="50"/>
      <c r="AU753" s="49"/>
      <c r="AV753" s="44"/>
      <c r="AW753" s="49"/>
      <c r="AX753" s="45">
        <f t="shared" si="58"/>
        <v>0</v>
      </c>
      <c r="AY753" s="45">
        <f t="shared" si="59"/>
        <v>0</v>
      </c>
      <c r="AZ753" s="51">
        <f t="shared" si="60"/>
        <v>0</v>
      </c>
      <c r="BA753" s="40"/>
      <c r="BB753" s="49"/>
      <c r="BC753" s="49"/>
      <c r="BD753" s="49"/>
      <c r="BE753" s="49"/>
      <c r="BF753" s="40"/>
      <c r="BG753" s="49"/>
      <c r="BH753" s="49"/>
      <c r="BI753" s="53"/>
      <c r="BJ753" s="54"/>
      <c r="BK753" s="54"/>
      <c r="BL753" s="54"/>
      <c r="BM753" s="44"/>
      <c r="BN753" s="41"/>
      <c r="BO753" s="55"/>
      <c r="BP753" s="56" t="s">
        <v>101</v>
      </c>
      <c r="BQ753" s="57"/>
      <c r="BR753" s="56"/>
    </row>
    <row r="754" spans="2:70" ht="51" customHeight="1" x14ac:dyDescent="0.2">
      <c r="B754" s="40"/>
      <c r="C754" s="97"/>
      <c r="D754" s="41"/>
      <c r="E754" s="42"/>
      <c r="F754" s="40"/>
      <c r="G754" s="40"/>
      <c r="H754" s="40"/>
      <c r="I754" s="40"/>
      <c r="J754" s="40"/>
      <c r="K754" s="40"/>
      <c r="L754" s="40"/>
      <c r="M754" s="40"/>
      <c r="N754" s="43"/>
      <c r="O754" s="40"/>
      <c r="P754" s="40"/>
      <c r="Q754" s="40"/>
      <c r="R754" s="40"/>
      <c r="S754" s="40"/>
      <c r="T754" s="40"/>
      <c r="U754" s="40"/>
      <c r="V754" s="40"/>
      <c r="W754" s="40"/>
      <c r="X754" s="40"/>
      <c r="Y754" s="44"/>
      <c r="Z754" s="44"/>
      <c r="AA754" s="41"/>
      <c r="AB754" s="40"/>
      <c r="AC754" s="45">
        <f t="shared" si="56"/>
        <v>0</v>
      </c>
      <c r="AD754" s="46">
        <v>0</v>
      </c>
      <c r="AE754" s="47">
        <f t="shared" si="57"/>
        <v>0</v>
      </c>
      <c r="AF754" s="48" t="s">
        <v>89</v>
      </c>
      <c r="AG754" s="49"/>
      <c r="AH754" s="44"/>
      <c r="AI754" s="49"/>
      <c r="AJ754" s="44"/>
      <c r="AK754" s="49"/>
      <c r="AL754" s="49" t="str">
        <f>IFERROR((VLOOKUP($AK754,[2]T_Datos!$B$3:$D$35,2,FALSE)),"Por favor diligenciar")</f>
        <v>Por favor diligenciar</v>
      </c>
      <c r="AM754" s="49" t="str">
        <f>IFERROR((VLOOKUP($AK754,[2]T_Datos!$B$3:$D$35,3,FALSE)),"Por favor diligenciar")</f>
        <v>Por favor diligenciar</v>
      </c>
      <c r="AN754" s="49"/>
      <c r="AO754" s="49"/>
      <c r="AP754" s="44"/>
      <c r="AQ754" s="49"/>
      <c r="AR754" s="44"/>
      <c r="AS754" s="49"/>
      <c r="AT754" s="50"/>
      <c r="AU754" s="49"/>
      <c r="AV754" s="44"/>
      <c r="AW754" s="49"/>
      <c r="AX754" s="45">
        <f t="shared" si="58"/>
        <v>0</v>
      </c>
      <c r="AY754" s="45">
        <f t="shared" si="59"/>
        <v>0</v>
      </c>
      <c r="AZ754" s="51">
        <f t="shared" si="60"/>
        <v>0</v>
      </c>
      <c r="BA754" s="40"/>
      <c r="BB754" s="49"/>
      <c r="BC754" s="49"/>
      <c r="BD754" s="49"/>
      <c r="BE754" s="49"/>
      <c r="BF754" s="40"/>
      <c r="BG754" s="49"/>
      <c r="BH754" s="49"/>
      <c r="BI754" s="53"/>
      <c r="BJ754" s="54"/>
      <c r="BK754" s="54"/>
      <c r="BL754" s="54"/>
      <c r="BM754" s="44"/>
      <c r="BN754" s="41"/>
      <c r="BO754" s="55"/>
      <c r="BP754" s="56" t="s">
        <v>101</v>
      </c>
      <c r="BQ754" s="57"/>
      <c r="BR754" s="56"/>
    </row>
    <row r="755" spans="2:70" ht="51" customHeight="1" x14ac:dyDescent="0.2">
      <c r="B755" s="40"/>
      <c r="C755" s="97"/>
      <c r="D755" s="41"/>
      <c r="E755" s="42"/>
      <c r="F755" s="40"/>
      <c r="G755" s="40"/>
      <c r="H755" s="40"/>
      <c r="I755" s="40"/>
      <c r="J755" s="40"/>
      <c r="K755" s="40"/>
      <c r="L755" s="40"/>
      <c r="M755" s="40"/>
      <c r="N755" s="43"/>
      <c r="O755" s="40"/>
      <c r="P755" s="40"/>
      <c r="Q755" s="40"/>
      <c r="R755" s="40"/>
      <c r="S755" s="40"/>
      <c r="T755" s="40"/>
      <c r="U755" s="40"/>
      <c r="V755" s="40"/>
      <c r="W755" s="40"/>
      <c r="X755" s="40"/>
      <c r="Y755" s="44"/>
      <c r="Z755" s="44"/>
      <c r="AA755" s="41"/>
      <c r="AB755" s="40"/>
      <c r="AC755" s="45">
        <f t="shared" si="56"/>
        <v>0</v>
      </c>
      <c r="AD755" s="46">
        <v>0</v>
      </c>
      <c r="AE755" s="47">
        <f t="shared" si="57"/>
        <v>0</v>
      </c>
      <c r="AF755" s="48" t="s">
        <v>89</v>
      </c>
      <c r="AG755" s="49"/>
      <c r="AH755" s="44"/>
      <c r="AI755" s="49"/>
      <c r="AJ755" s="44"/>
      <c r="AK755" s="49"/>
      <c r="AL755" s="49" t="str">
        <f>IFERROR((VLOOKUP($AK755,[2]T_Datos!$B$3:$D$35,2,FALSE)),"Por favor diligenciar")</f>
        <v>Por favor diligenciar</v>
      </c>
      <c r="AM755" s="49" t="str">
        <f>IFERROR((VLOOKUP($AK755,[2]T_Datos!$B$3:$D$35,3,FALSE)),"Por favor diligenciar")</f>
        <v>Por favor diligenciar</v>
      </c>
      <c r="AN755" s="49"/>
      <c r="AO755" s="49"/>
      <c r="AP755" s="44"/>
      <c r="AQ755" s="49"/>
      <c r="AR755" s="44"/>
      <c r="AS755" s="49"/>
      <c r="AT755" s="50"/>
      <c r="AU755" s="49"/>
      <c r="AV755" s="44"/>
      <c r="AW755" s="49"/>
      <c r="AX755" s="45">
        <f t="shared" si="58"/>
        <v>0</v>
      </c>
      <c r="AY755" s="45">
        <f t="shared" si="59"/>
        <v>0</v>
      </c>
      <c r="AZ755" s="51">
        <f t="shared" si="60"/>
        <v>0</v>
      </c>
      <c r="BA755" s="40"/>
      <c r="BB755" s="49"/>
      <c r="BC755" s="49"/>
      <c r="BD755" s="49"/>
      <c r="BE755" s="49"/>
      <c r="BF755" s="40"/>
      <c r="BG755" s="49"/>
      <c r="BH755" s="49"/>
      <c r="BI755" s="53"/>
      <c r="BJ755" s="54"/>
      <c r="BK755" s="54"/>
      <c r="BL755" s="54"/>
      <c r="BM755" s="44"/>
      <c r="BN755" s="41"/>
      <c r="BO755" s="55"/>
      <c r="BP755" s="56" t="s">
        <v>101</v>
      </c>
      <c r="BQ755" s="57"/>
      <c r="BR755" s="56"/>
    </row>
    <row r="756" spans="2:70" ht="51" customHeight="1" x14ac:dyDescent="0.2">
      <c r="B756" s="40"/>
      <c r="C756" s="97"/>
      <c r="D756" s="41"/>
      <c r="E756" s="42"/>
      <c r="F756" s="40"/>
      <c r="G756" s="40"/>
      <c r="H756" s="40"/>
      <c r="I756" s="40"/>
      <c r="J756" s="40"/>
      <c r="K756" s="40"/>
      <c r="L756" s="40"/>
      <c r="M756" s="40"/>
      <c r="N756" s="43"/>
      <c r="O756" s="40"/>
      <c r="P756" s="40"/>
      <c r="Q756" s="40"/>
      <c r="R756" s="40"/>
      <c r="S756" s="40"/>
      <c r="T756" s="40"/>
      <c r="U756" s="40"/>
      <c r="V756" s="40"/>
      <c r="W756" s="40"/>
      <c r="X756" s="40"/>
      <c r="Y756" s="44"/>
      <c r="Z756" s="44"/>
      <c r="AA756" s="41"/>
      <c r="AB756" s="40"/>
      <c r="AC756" s="45">
        <f t="shared" si="56"/>
        <v>0</v>
      </c>
      <c r="AD756" s="46">
        <v>0</v>
      </c>
      <c r="AE756" s="47">
        <f t="shared" si="57"/>
        <v>0</v>
      </c>
      <c r="AF756" s="48" t="s">
        <v>89</v>
      </c>
      <c r="AG756" s="49"/>
      <c r="AH756" s="44"/>
      <c r="AI756" s="49"/>
      <c r="AJ756" s="44"/>
      <c r="AK756" s="49"/>
      <c r="AL756" s="49" t="str">
        <f>IFERROR((VLOOKUP($AK756,[2]T_Datos!$B$3:$D$35,2,FALSE)),"Por favor diligenciar")</f>
        <v>Por favor diligenciar</v>
      </c>
      <c r="AM756" s="49" t="str">
        <f>IFERROR((VLOOKUP($AK756,[2]T_Datos!$B$3:$D$35,3,FALSE)),"Por favor diligenciar")</f>
        <v>Por favor diligenciar</v>
      </c>
      <c r="AN756" s="49"/>
      <c r="AO756" s="49"/>
      <c r="AP756" s="44"/>
      <c r="AQ756" s="49"/>
      <c r="AR756" s="44"/>
      <c r="AS756" s="49"/>
      <c r="AT756" s="50"/>
      <c r="AU756" s="49"/>
      <c r="AV756" s="44"/>
      <c r="AW756" s="49"/>
      <c r="AX756" s="45">
        <f t="shared" si="58"/>
        <v>0</v>
      </c>
      <c r="AY756" s="45">
        <f t="shared" si="59"/>
        <v>0</v>
      </c>
      <c r="AZ756" s="51">
        <f t="shared" si="60"/>
        <v>0</v>
      </c>
      <c r="BA756" s="40"/>
      <c r="BB756" s="49"/>
      <c r="BC756" s="49"/>
      <c r="BD756" s="49"/>
      <c r="BE756" s="49"/>
      <c r="BF756" s="40"/>
      <c r="BG756" s="49"/>
      <c r="BH756" s="49"/>
      <c r="BI756" s="53"/>
      <c r="BJ756" s="54"/>
      <c r="BK756" s="54"/>
      <c r="BL756" s="54"/>
      <c r="BM756" s="44"/>
      <c r="BN756" s="41"/>
      <c r="BO756" s="55"/>
      <c r="BP756" s="56" t="s">
        <v>101</v>
      </c>
      <c r="BQ756" s="57"/>
      <c r="BR756" s="56"/>
    </row>
    <row r="757" spans="2:70" ht="51" customHeight="1" x14ac:dyDescent="0.2">
      <c r="B757" s="40"/>
      <c r="C757" s="97"/>
      <c r="D757" s="41"/>
      <c r="E757" s="42"/>
      <c r="F757" s="40"/>
      <c r="G757" s="40"/>
      <c r="H757" s="40"/>
      <c r="I757" s="40"/>
      <c r="J757" s="40"/>
      <c r="K757" s="40"/>
      <c r="L757" s="40"/>
      <c r="M757" s="40"/>
      <c r="N757" s="43"/>
      <c r="O757" s="40"/>
      <c r="P757" s="40"/>
      <c r="Q757" s="40"/>
      <c r="R757" s="40"/>
      <c r="S757" s="40"/>
      <c r="T757" s="40"/>
      <c r="U757" s="40"/>
      <c r="V757" s="40"/>
      <c r="W757" s="40"/>
      <c r="X757" s="40"/>
      <c r="Y757" s="44"/>
      <c r="Z757" s="44"/>
      <c r="AA757" s="41"/>
      <c r="AB757" s="40"/>
      <c r="AC757" s="45">
        <f t="shared" si="56"/>
        <v>0</v>
      </c>
      <c r="AD757" s="46">
        <v>0</v>
      </c>
      <c r="AE757" s="47">
        <f t="shared" si="57"/>
        <v>0</v>
      </c>
      <c r="AF757" s="48" t="s">
        <v>89</v>
      </c>
      <c r="AG757" s="49"/>
      <c r="AH757" s="44"/>
      <c r="AI757" s="49"/>
      <c r="AJ757" s="44"/>
      <c r="AK757" s="49"/>
      <c r="AL757" s="49" t="str">
        <f>IFERROR((VLOOKUP($AK757,[2]T_Datos!$B$3:$D$35,2,FALSE)),"Por favor diligenciar")</f>
        <v>Por favor diligenciar</v>
      </c>
      <c r="AM757" s="49" t="str">
        <f>IFERROR((VLOOKUP($AK757,[2]T_Datos!$B$3:$D$35,3,FALSE)),"Por favor diligenciar")</f>
        <v>Por favor diligenciar</v>
      </c>
      <c r="AN757" s="49"/>
      <c r="AO757" s="49"/>
      <c r="AP757" s="44"/>
      <c r="AQ757" s="49"/>
      <c r="AR757" s="44"/>
      <c r="AS757" s="49"/>
      <c r="AT757" s="50"/>
      <c r="AU757" s="49"/>
      <c r="AV757" s="44"/>
      <c r="AW757" s="49"/>
      <c r="AX757" s="45">
        <f t="shared" si="58"/>
        <v>0</v>
      </c>
      <c r="AY757" s="45">
        <f t="shared" si="59"/>
        <v>0</v>
      </c>
      <c r="AZ757" s="51">
        <f t="shared" si="60"/>
        <v>0</v>
      </c>
      <c r="BA757" s="40"/>
      <c r="BB757" s="49"/>
      <c r="BC757" s="49"/>
      <c r="BD757" s="49"/>
      <c r="BE757" s="49"/>
      <c r="BF757" s="40"/>
      <c r="BG757" s="49"/>
      <c r="BH757" s="49"/>
      <c r="BI757" s="53"/>
      <c r="BJ757" s="54"/>
      <c r="BK757" s="54"/>
      <c r="BL757" s="54"/>
      <c r="BM757" s="44"/>
      <c r="BN757" s="41"/>
      <c r="BO757" s="55"/>
      <c r="BP757" s="56" t="s">
        <v>101</v>
      </c>
      <c r="BQ757" s="57"/>
      <c r="BR757" s="56"/>
    </row>
    <row r="758" spans="2:70" ht="51" customHeight="1" x14ac:dyDescent="0.2">
      <c r="B758" s="40"/>
      <c r="C758" s="97"/>
      <c r="D758" s="41"/>
      <c r="E758" s="42"/>
      <c r="F758" s="40"/>
      <c r="G758" s="40"/>
      <c r="H758" s="40"/>
      <c r="I758" s="40"/>
      <c r="J758" s="40"/>
      <c r="K758" s="40"/>
      <c r="L758" s="40"/>
      <c r="M758" s="40"/>
      <c r="N758" s="43"/>
      <c r="O758" s="40"/>
      <c r="P758" s="40"/>
      <c r="Q758" s="40"/>
      <c r="R758" s="40"/>
      <c r="S758" s="40"/>
      <c r="T758" s="40"/>
      <c r="U758" s="40"/>
      <c r="V758" s="40"/>
      <c r="W758" s="40"/>
      <c r="X758" s="40"/>
      <c r="Y758" s="44"/>
      <c r="Z758" s="44"/>
      <c r="AA758" s="41"/>
      <c r="AB758" s="40"/>
      <c r="AC758" s="45">
        <f t="shared" si="56"/>
        <v>0</v>
      </c>
      <c r="AD758" s="46">
        <v>0</v>
      </c>
      <c r="AE758" s="47">
        <f t="shared" si="57"/>
        <v>0</v>
      </c>
      <c r="AF758" s="48" t="s">
        <v>89</v>
      </c>
      <c r="AG758" s="49"/>
      <c r="AH758" s="44"/>
      <c r="AI758" s="49"/>
      <c r="AJ758" s="44"/>
      <c r="AK758" s="49"/>
      <c r="AL758" s="49" t="str">
        <f>IFERROR((VLOOKUP($AK758,[2]T_Datos!$B$3:$D$35,2,FALSE)),"Por favor diligenciar")</f>
        <v>Por favor diligenciar</v>
      </c>
      <c r="AM758" s="49" t="str">
        <f>IFERROR((VLOOKUP($AK758,[2]T_Datos!$B$3:$D$35,3,FALSE)),"Por favor diligenciar")</f>
        <v>Por favor diligenciar</v>
      </c>
      <c r="AN758" s="49"/>
      <c r="AO758" s="49"/>
      <c r="AP758" s="44"/>
      <c r="AQ758" s="49"/>
      <c r="AR758" s="44"/>
      <c r="AS758" s="49"/>
      <c r="AT758" s="50"/>
      <c r="AU758" s="49"/>
      <c r="AV758" s="44"/>
      <c r="AW758" s="49"/>
      <c r="AX758" s="45">
        <f t="shared" si="58"/>
        <v>0</v>
      </c>
      <c r="AY758" s="45">
        <f t="shared" si="59"/>
        <v>0</v>
      </c>
      <c r="AZ758" s="51">
        <f t="shared" si="60"/>
        <v>0</v>
      </c>
      <c r="BA758" s="40"/>
      <c r="BB758" s="49"/>
      <c r="BC758" s="49"/>
      <c r="BD758" s="49"/>
      <c r="BE758" s="49"/>
      <c r="BF758" s="40"/>
      <c r="BG758" s="49"/>
      <c r="BH758" s="49"/>
      <c r="BI758" s="53"/>
      <c r="BJ758" s="54"/>
      <c r="BK758" s="54"/>
      <c r="BL758" s="54"/>
      <c r="BM758" s="44"/>
      <c r="BN758" s="41"/>
      <c r="BO758" s="55"/>
      <c r="BP758" s="56" t="s">
        <v>101</v>
      </c>
      <c r="BQ758" s="57"/>
      <c r="BR758" s="56"/>
    </row>
    <row r="759" spans="2:70" ht="51" customHeight="1" x14ac:dyDescent="0.2">
      <c r="B759" s="40"/>
      <c r="C759" s="97"/>
      <c r="D759" s="41"/>
      <c r="E759" s="42"/>
      <c r="F759" s="40"/>
      <c r="G759" s="40"/>
      <c r="H759" s="40"/>
      <c r="I759" s="40"/>
      <c r="J759" s="40"/>
      <c r="K759" s="40"/>
      <c r="L759" s="40"/>
      <c r="M759" s="40"/>
      <c r="N759" s="43"/>
      <c r="O759" s="40"/>
      <c r="P759" s="40"/>
      <c r="Q759" s="40"/>
      <c r="R759" s="40"/>
      <c r="S759" s="40"/>
      <c r="T759" s="40"/>
      <c r="U759" s="40"/>
      <c r="V759" s="40"/>
      <c r="W759" s="40"/>
      <c r="X759" s="40"/>
      <c r="Y759" s="44"/>
      <c r="Z759" s="44"/>
      <c r="AA759" s="41"/>
      <c r="AB759" s="40"/>
      <c r="AC759" s="45">
        <f t="shared" si="56"/>
        <v>0</v>
      </c>
      <c r="AD759" s="46">
        <v>0</v>
      </c>
      <c r="AE759" s="47">
        <f t="shared" si="57"/>
        <v>0</v>
      </c>
      <c r="AF759" s="48" t="s">
        <v>89</v>
      </c>
      <c r="AG759" s="49"/>
      <c r="AH759" s="44"/>
      <c r="AI759" s="49"/>
      <c r="AJ759" s="44"/>
      <c r="AK759" s="49"/>
      <c r="AL759" s="49" t="str">
        <f>IFERROR((VLOOKUP($AK759,[2]T_Datos!$B$3:$D$35,2,FALSE)),"Por favor diligenciar")</f>
        <v>Por favor diligenciar</v>
      </c>
      <c r="AM759" s="49" t="str">
        <f>IFERROR((VLOOKUP($AK759,[2]T_Datos!$B$3:$D$35,3,FALSE)),"Por favor diligenciar")</f>
        <v>Por favor diligenciar</v>
      </c>
      <c r="AN759" s="49"/>
      <c r="AO759" s="49"/>
      <c r="AP759" s="44"/>
      <c r="AQ759" s="49"/>
      <c r="AR759" s="44"/>
      <c r="AS759" s="49"/>
      <c r="AT759" s="50"/>
      <c r="AU759" s="49"/>
      <c r="AV759" s="44"/>
      <c r="AW759" s="49"/>
      <c r="AX759" s="45">
        <f t="shared" si="58"/>
        <v>0</v>
      </c>
      <c r="AY759" s="45">
        <f t="shared" si="59"/>
        <v>0</v>
      </c>
      <c r="AZ759" s="51">
        <f t="shared" si="60"/>
        <v>0</v>
      </c>
      <c r="BA759" s="40"/>
      <c r="BB759" s="49"/>
      <c r="BC759" s="49"/>
      <c r="BD759" s="49"/>
      <c r="BE759" s="49"/>
      <c r="BF759" s="40"/>
      <c r="BG759" s="49"/>
      <c r="BH759" s="49"/>
      <c r="BI759" s="53"/>
      <c r="BJ759" s="54"/>
      <c r="BK759" s="54"/>
      <c r="BL759" s="54"/>
      <c r="BM759" s="44"/>
      <c r="BN759" s="41"/>
      <c r="BO759" s="55"/>
      <c r="BP759" s="56" t="s">
        <v>101</v>
      </c>
      <c r="BQ759" s="57"/>
      <c r="BR759" s="56"/>
    </row>
    <row r="760" spans="2:70" ht="51" customHeight="1" x14ac:dyDescent="0.2">
      <c r="B760" s="40"/>
      <c r="C760" s="97"/>
      <c r="D760" s="41"/>
      <c r="E760" s="42"/>
      <c r="F760" s="40"/>
      <c r="G760" s="40"/>
      <c r="H760" s="40"/>
      <c r="I760" s="40"/>
      <c r="J760" s="40"/>
      <c r="K760" s="40"/>
      <c r="L760" s="40"/>
      <c r="M760" s="40"/>
      <c r="N760" s="43"/>
      <c r="O760" s="40"/>
      <c r="P760" s="40"/>
      <c r="Q760" s="40"/>
      <c r="R760" s="40"/>
      <c r="S760" s="40"/>
      <c r="T760" s="40"/>
      <c r="U760" s="40"/>
      <c r="V760" s="40"/>
      <c r="W760" s="40"/>
      <c r="X760" s="40"/>
      <c r="Y760" s="44"/>
      <c r="Z760" s="44"/>
      <c r="AA760" s="41"/>
      <c r="AB760" s="40"/>
      <c r="AC760" s="45">
        <f t="shared" si="56"/>
        <v>0</v>
      </c>
      <c r="AD760" s="46">
        <v>0</v>
      </c>
      <c r="AE760" s="47">
        <f t="shared" si="57"/>
        <v>0</v>
      </c>
      <c r="AF760" s="48" t="s">
        <v>89</v>
      </c>
      <c r="AG760" s="49"/>
      <c r="AH760" s="44"/>
      <c r="AI760" s="49"/>
      <c r="AJ760" s="44"/>
      <c r="AK760" s="49"/>
      <c r="AL760" s="49" t="str">
        <f>IFERROR((VLOOKUP($AK760,[2]T_Datos!$B$3:$D$35,2,FALSE)),"Por favor diligenciar")</f>
        <v>Por favor diligenciar</v>
      </c>
      <c r="AM760" s="49" t="str">
        <f>IFERROR((VLOOKUP($AK760,[2]T_Datos!$B$3:$D$35,3,FALSE)),"Por favor diligenciar")</f>
        <v>Por favor diligenciar</v>
      </c>
      <c r="AN760" s="49"/>
      <c r="AO760" s="49"/>
      <c r="AP760" s="44"/>
      <c r="AQ760" s="49"/>
      <c r="AR760" s="44"/>
      <c r="AS760" s="49"/>
      <c r="AT760" s="50"/>
      <c r="AU760" s="49"/>
      <c r="AV760" s="44"/>
      <c r="AW760" s="49"/>
      <c r="AX760" s="45">
        <f t="shared" si="58"/>
        <v>0</v>
      </c>
      <c r="AY760" s="45">
        <f t="shared" si="59"/>
        <v>0</v>
      </c>
      <c r="AZ760" s="51">
        <f t="shared" si="60"/>
        <v>0</v>
      </c>
      <c r="BA760" s="40"/>
      <c r="BB760" s="49"/>
      <c r="BC760" s="49"/>
      <c r="BD760" s="49"/>
      <c r="BE760" s="49"/>
      <c r="BF760" s="40"/>
      <c r="BG760" s="49"/>
      <c r="BH760" s="49"/>
      <c r="BI760" s="53"/>
      <c r="BJ760" s="54"/>
      <c r="BK760" s="54"/>
      <c r="BL760" s="54"/>
      <c r="BM760" s="44"/>
      <c r="BN760" s="41"/>
      <c r="BO760" s="55"/>
      <c r="BP760" s="56" t="s">
        <v>101</v>
      </c>
      <c r="BQ760" s="57"/>
      <c r="BR760" s="56"/>
    </row>
    <row r="761" spans="2:70" ht="51" customHeight="1" x14ac:dyDescent="0.2">
      <c r="B761" s="40"/>
      <c r="C761" s="97"/>
      <c r="D761" s="41"/>
      <c r="E761" s="42"/>
      <c r="F761" s="40"/>
      <c r="G761" s="40"/>
      <c r="H761" s="40"/>
      <c r="I761" s="40"/>
      <c r="J761" s="40"/>
      <c r="K761" s="40"/>
      <c r="L761" s="40"/>
      <c r="M761" s="40"/>
      <c r="N761" s="43"/>
      <c r="O761" s="40"/>
      <c r="P761" s="40"/>
      <c r="Q761" s="40"/>
      <c r="R761" s="40"/>
      <c r="S761" s="40"/>
      <c r="T761" s="40"/>
      <c r="U761" s="40"/>
      <c r="V761" s="40"/>
      <c r="W761" s="40"/>
      <c r="X761" s="40"/>
      <c r="Y761" s="44"/>
      <c r="Z761" s="44"/>
      <c r="AA761" s="41"/>
      <c r="AB761" s="40"/>
      <c r="AC761" s="45">
        <f t="shared" si="56"/>
        <v>0</v>
      </c>
      <c r="AD761" s="46">
        <v>0</v>
      </c>
      <c r="AE761" s="47">
        <f t="shared" si="57"/>
        <v>0</v>
      </c>
      <c r="AF761" s="48" t="s">
        <v>89</v>
      </c>
      <c r="AG761" s="49"/>
      <c r="AH761" s="44"/>
      <c r="AI761" s="49"/>
      <c r="AJ761" s="44"/>
      <c r="AK761" s="49"/>
      <c r="AL761" s="49" t="str">
        <f>IFERROR((VLOOKUP($AK761,[2]T_Datos!$B$3:$D$35,2,FALSE)),"Por favor diligenciar")</f>
        <v>Por favor diligenciar</v>
      </c>
      <c r="AM761" s="49" t="str">
        <f>IFERROR((VLOOKUP($AK761,[2]T_Datos!$B$3:$D$35,3,FALSE)),"Por favor diligenciar")</f>
        <v>Por favor diligenciar</v>
      </c>
      <c r="AN761" s="49"/>
      <c r="AO761" s="49"/>
      <c r="AP761" s="44"/>
      <c r="AQ761" s="49"/>
      <c r="AR761" s="44"/>
      <c r="AS761" s="49"/>
      <c r="AT761" s="50"/>
      <c r="AU761" s="49"/>
      <c r="AV761" s="44"/>
      <c r="AW761" s="49"/>
      <c r="AX761" s="45">
        <f t="shared" si="58"/>
        <v>0</v>
      </c>
      <c r="AY761" s="45">
        <f t="shared" si="59"/>
        <v>0</v>
      </c>
      <c r="AZ761" s="51">
        <f t="shared" si="60"/>
        <v>0</v>
      </c>
      <c r="BA761" s="40"/>
      <c r="BB761" s="49"/>
      <c r="BC761" s="49"/>
      <c r="BD761" s="49"/>
      <c r="BE761" s="49"/>
      <c r="BF761" s="40"/>
      <c r="BG761" s="49"/>
      <c r="BH761" s="49"/>
      <c r="BI761" s="53"/>
      <c r="BJ761" s="54"/>
      <c r="BK761" s="54"/>
      <c r="BL761" s="54"/>
      <c r="BM761" s="44"/>
      <c r="BN761" s="41"/>
      <c r="BO761" s="55"/>
      <c r="BP761" s="56" t="s">
        <v>101</v>
      </c>
      <c r="BQ761" s="57"/>
      <c r="BR761" s="56"/>
    </row>
    <row r="762" spans="2:70" ht="51" customHeight="1" x14ac:dyDescent="0.2">
      <c r="B762" s="40"/>
      <c r="C762" s="97"/>
      <c r="D762" s="41"/>
      <c r="E762" s="42"/>
      <c r="F762" s="40"/>
      <c r="G762" s="40"/>
      <c r="H762" s="40"/>
      <c r="I762" s="40"/>
      <c r="J762" s="40"/>
      <c r="K762" s="40"/>
      <c r="L762" s="40"/>
      <c r="M762" s="40"/>
      <c r="N762" s="43"/>
      <c r="O762" s="40"/>
      <c r="P762" s="40"/>
      <c r="Q762" s="40"/>
      <c r="R762" s="40"/>
      <c r="S762" s="40"/>
      <c r="T762" s="40"/>
      <c r="U762" s="40"/>
      <c r="V762" s="40"/>
      <c r="W762" s="40"/>
      <c r="X762" s="40"/>
      <c r="Y762" s="44"/>
      <c r="Z762" s="44"/>
      <c r="AA762" s="41"/>
      <c r="AB762" s="40"/>
      <c r="AC762" s="45">
        <f t="shared" si="56"/>
        <v>0</v>
      </c>
      <c r="AD762" s="46">
        <v>0</v>
      </c>
      <c r="AE762" s="47">
        <f t="shared" si="57"/>
        <v>0</v>
      </c>
      <c r="AF762" s="48" t="s">
        <v>89</v>
      </c>
      <c r="AG762" s="49"/>
      <c r="AH762" s="44"/>
      <c r="AI762" s="49"/>
      <c r="AJ762" s="44"/>
      <c r="AK762" s="49"/>
      <c r="AL762" s="49" t="str">
        <f>IFERROR((VLOOKUP($AK762,[2]T_Datos!$B$3:$D$35,2,FALSE)),"Por favor diligenciar")</f>
        <v>Por favor diligenciar</v>
      </c>
      <c r="AM762" s="49" t="str">
        <f>IFERROR((VLOOKUP($AK762,[2]T_Datos!$B$3:$D$35,3,FALSE)),"Por favor diligenciar")</f>
        <v>Por favor diligenciar</v>
      </c>
      <c r="AN762" s="49"/>
      <c r="AO762" s="49"/>
      <c r="AP762" s="44"/>
      <c r="AQ762" s="49"/>
      <c r="AR762" s="44"/>
      <c r="AS762" s="49"/>
      <c r="AT762" s="50"/>
      <c r="AU762" s="49"/>
      <c r="AV762" s="44"/>
      <c r="AW762" s="49"/>
      <c r="AX762" s="45">
        <f t="shared" si="58"/>
        <v>0</v>
      </c>
      <c r="AY762" s="45">
        <f t="shared" si="59"/>
        <v>0</v>
      </c>
      <c r="AZ762" s="51">
        <f t="shared" si="60"/>
        <v>0</v>
      </c>
      <c r="BA762" s="40"/>
      <c r="BB762" s="49"/>
      <c r="BC762" s="49"/>
      <c r="BD762" s="49"/>
      <c r="BE762" s="49"/>
      <c r="BF762" s="40"/>
      <c r="BG762" s="49"/>
      <c r="BH762" s="49"/>
      <c r="BI762" s="53"/>
      <c r="BJ762" s="54"/>
      <c r="BK762" s="54"/>
      <c r="BL762" s="54"/>
      <c r="BM762" s="44"/>
      <c r="BN762" s="41"/>
      <c r="BO762" s="55"/>
      <c r="BP762" s="56" t="s">
        <v>101</v>
      </c>
      <c r="BQ762" s="57"/>
      <c r="BR762" s="56"/>
    </row>
    <row r="763" spans="2:70" ht="51" customHeight="1" x14ac:dyDescent="0.2">
      <c r="B763" s="40"/>
      <c r="C763" s="97"/>
      <c r="D763" s="41"/>
      <c r="E763" s="42"/>
      <c r="F763" s="40"/>
      <c r="G763" s="40"/>
      <c r="H763" s="40"/>
      <c r="I763" s="40"/>
      <c r="J763" s="40"/>
      <c r="K763" s="40"/>
      <c r="L763" s="40"/>
      <c r="M763" s="40"/>
      <c r="N763" s="43"/>
      <c r="O763" s="40"/>
      <c r="P763" s="40"/>
      <c r="Q763" s="40"/>
      <c r="R763" s="40"/>
      <c r="S763" s="40"/>
      <c r="T763" s="40"/>
      <c r="U763" s="40"/>
      <c r="V763" s="40"/>
      <c r="W763" s="40"/>
      <c r="X763" s="40"/>
      <c r="Y763" s="44"/>
      <c r="Z763" s="44"/>
      <c r="AA763" s="41"/>
      <c r="AB763" s="40"/>
      <c r="AC763" s="45">
        <f t="shared" si="56"/>
        <v>0</v>
      </c>
      <c r="AD763" s="46">
        <v>0</v>
      </c>
      <c r="AE763" s="47">
        <f t="shared" si="57"/>
        <v>0</v>
      </c>
      <c r="AF763" s="48" t="s">
        <v>89</v>
      </c>
      <c r="AG763" s="49"/>
      <c r="AH763" s="44"/>
      <c r="AI763" s="49"/>
      <c r="AJ763" s="44"/>
      <c r="AK763" s="49"/>
      <c r="AL763" s="49" t="str">
        <f>IFERROR((VLOOKUP($AK763,[2]T_Datos!$B$3:$D$35,2,FALSE)),"Por favor diligenciar")</f>
        <v>Por favor diligenciar</v>
      </c>
      <c r="AM763" s="49" t="str">
        <f>IFERROR((VLOOKUP($AK763,[2]T_Datos!$B$3:$D$35,3,FALSE)),"Por favor diligenciar")</f>
        <v>Por favor diligenciar</v>
      </c>
      <c r="AN763" s="49"/>
      <c r="AO763" s="49"/>
      <c r="AP763" s="44"/>
      <c r="AQ763" s="49"/>
      <c r="AR763" s="44"/>
      <c r="AS763" s="49"/>
      <c r="AT763" s="50"/>
      <c r="AU763" s="49"/>
      <c r="AV763" s="44"/>
      <c r="AW763" s="49"/>
      <c r="AX763" s="45">
        <f t="shared" si="58"/>
        <v>0</v>
      </c>
      <c r="AY763" s="45">
        <f t="shared" si="59"/>
        <v>0</v>
      </c>
      <c r="AZ763" s="51">
        <f t="shared" si="60"/>
        <v>0</v>
      </c>
      <c r="BA763" s="40"/>
      <c r="BB763" s="49"/>
      <c r="BC763" s="49"/>
      <c r="BD763" s="49"/>
      <c r="BE763" s="49"/>
      <c r="BF763" s="40"/>
      <c r="BG763" s="49"/>
      <c r="BH763" s="49"/>
      <c r="BI763" s="53"/>
      <c r="BJ763" s="54"/>
      <c r="BK763" s="54"/>
      <c r="BL763" s="54"/>
      <c r="BM763" s="44"/>
      <c r="BN763" s="41"/>
      <c r="BO763" s="55"/>
      <c r="BP763" s="56" t="s">
        <v>101</v>
      </c>
      <c r="BQ763" s="57"/>
      <c r="BR763" s="56"/>
    </row>
    <row r="764" spans="2:70" ht="51" customHeight="1" x14ac:dyDescent="0.2">
      <c r="B764" s="40"/>
      <c r="C764" s="97"/>
      <c r="D764" s="41"/>
      <c r="E764" s="42"/>
      <c r="F764" s="40"/>
      <c r="G764" s="40"/>
      <c r="H764" s="40"/>
      <c r="I764" s="40"/>
      <c r="J764" s="40"/>
      <c r="K764" s="40"/>
      <c r="L764" s="40"/>
      <c r="M764" s="40"/>
      <c r="N764" s="43"/>
      <c r="O764" s="40"/>
      <c r="P764" s="40"/>
      <c r="Q764" s="40"/>
      <c r="R764" s="40"/>
      <c r="S764" s="40"/>
      <c r="T764" s="40"/>
      <c r="U764" s="40"/>
      <c r="V764" s="40"/>
      <c r="W764" s="40"/>
      <c r="X764" s="40"/>
      <c r="Y764" s="44"/>
      <c r="Z764" s="44"/>
      <c r="AA764" s="41"/>
      <c r="AB764" s="40"/>
      <c r="AC764" s="45">
        <f t="shared" si="56"/>
        <v>0</v>
      </c>
      <c r="AD764" s="46">
        <v>0</v>
      </c>
      <c r="AE764" s="47">
        <f t="shared" si="57"/>
        <v>0</v>
      </c>
      <c r="AF764" s="48" t="s">
        <v>89</v>
      </c>
      <c r="AG764" s="49"/>
      <c r="AH764" s="44"/>
      <c r="AI764" s="49"/>
      <c r="AJ764" s="44"/>
      <c r="AK764" s="49"/>
      <c r="AL764" s="49" t="str">
        <f>IFERROR((VLOOKUP($AK764,[2]T_Datos!$B$3:$D$35,2,FALSE)),"Por favor diligenciar")</f>
        <v>Por favor diligenciar</v>
      </c>
      <c r="AM764" s="49" t="str">
        <f>IFERROR((VLOOKUP($AK764,[2]T_Datos!$B$3:$D$35,3,FALSE)),"Por favor diligenciar")</f>
        <v>Por favor diligenciar</v>
      </c>
      <c r="AN764" s="49"/>
      <c r="AO764" s="49"/>
      <c r="AP764" s="44"/>
      <c r="AQ764" s="49"/>
      <c r="AR764" s="44"/>
      <c r="AS764" s="49"/>
      <c r="AT764" s="50"/>
      <c r="AU764" s="49"/>
      <c r="AV764" s="44"/>
      <c r="AW764" s="49"/>
      <c r="AX764" s="45">
        <f t="shared" si="58"/>
        <v>0</v>
      </c>
      <c r="AY764" s="45">
        <f t="shared" si="59"/>
        <v>0</v>
      </c>
      <c r="AZ764" s="51">
        <f t="shared" si="60"/>
        <v>0</v>
      </c>
      <c r="BA764" s="40"/>
      <c r="BB764" s="49"/>
      <c r="BC764" s="49"/>
      <c r="BD764" s="49"/>
      <c r="BE764" s="49"/>
      <c r="BF764" s="40"/>
      <c r="BG764" s="49"/>
      <c r="BH764" s="49"/>
      <c r="BI764" s="53"/>
      <c r="BJ764" s="54"/>
      <c r="BK764" s="54"/>
      <c r="BL764" s="54"/>
      <c r="BM764" s="44"/>
      <c r="BN764" s="41"/>
      <c r="BO764" s="55"/>
      <c r="BP764" s="56" t="s">
        <v>101</v>
      </c>
      <c r="BQ764" s="57"/>
      <c r="BR764" s="56"/>
    </row>
    <row r="765" spans="2:70" ht="51" customHeight="1" x14ac:dyDescent="0.2">
      <c r="B765" s="40"/>
      <c r="C765" s="97"/>
      <c r="D765" s="41"/>
      <c r="E765" s="42"/>
      <c r="F765" s="40"/>
      <c r="G765" s="40"/>
      <c r="H765" s="40"/>
      <c r="I765" s="40"/>
      <c r="J765" s="40"/>
      <c r="K765" s="40"/>
      <c r="L765" s="40"/>
      <c r="M765" s="40"/>
      <c r="N765" s="43"/>
      <c r="O765" s="40"/>
      <c r="P765" s="40"/>
      <c r="Q765" s="40"/>
      <c r="R765" s="40"/>
      <c r="S765" s="40"/>
      <c r="T765" s="40"/>
      <c r="U765" s="40"/>
      <c r="V765" s="40"/>
      <c r="W765" s="40"/>
      <c r="X765" s="40"/>
      <c r="Y765" s="44"/>
      <c r="Z765" s="44"/>
      <c r="AA765" s="41"/>
      <c r="AB765" s="40"/>
      <c r="AC765" s="45">
        <f t="shared" si="56"/>
        <v>0</v>
      </c>
      <c r="AD765" s="46">
        <v>0</v>
      </c>
      <c r="AE765" s="47">
        <f t="shared" si="57"/>
        <v>0</v>
      </c>
      <c r="AF765" s="48" t="s">
        <v>89</v>
      </c>
      <c r="AG765" s="49"/>
      <c r="AH765" s="44"/>
      <c r="AI765" s="49"/>
      <c r="AJ765" s="44"/>
      <c r="AK765" s="49"/>
      <c r="AL765" s="49" t="str">
        <f>IFERROR((VLOOKUP($AK765,[2]T_Datos!$B$3:$D$35,2,FALSE)),"Por favor diligenciar")</f>
        <v>Por favor diligenciar</v>
      </c>
      <c r="AM765" s="49" t="str">
        <f>IFERROR((VLOOKUP($AK765,[2]T_Datos!$B$3:$D$35,3,FALSE)),"Por favor diligenciar")</f>
        <v>Por favor diligenciar</v>
      </c>
      <c r="AN765" s="49"/>
      <c r="AO765" s="49"/>
      <c r="AP765" s="44"/>
      <c r="AQ765" s="49"/>
      <c r="AR765" s="44"/>
      <c r="AS765" s="49"/>
      <c r="AT765" s="50"/>
      <c r="AU765" s="49"/>
      <c r="AV765" s="44"/>
      <c r="AW765" s="49"/>
      <c r="AX765" s="45">
        <f t="shared" si="58"/>
        <v>0</v>
      </c>
      <c r="AY765" s="45">
        <f t="shared" si="59"/>
        <v>0</v>
      </c>
      <c r="AZ765" s="51">
        <f t="shared" si="60"/>
        <v>0</v>
      </c>
      <c r="BA765" s="40"/>
      <c r="BB765" s="49"/>
      <c r="BC765" s="49"/>
      <c r="BD765" s="49"/>
      <c r="BE765" s="49"/>
      <c r="BF765" s="40"/>
      <c r="BG765" s="49"/>
      <c r="BH765" s="49"/>
      <c r="BI765" s="53"/>
      <c r="BJ765" s="54"/>
      <c r="BK765" s="54"/>
      <c r="BL765" s="54"/>
      <c r="BM765" s="44"/>
      <c r="BN765" s="41"/>
      <c r="BO765" s="55"/>
      <c r="BP765" s="56" t="s">
        <v>101</v>
      </c>
      <c r="BQ765" s="57"/>
      <c r="BR765" s="56"/>
    </row>
    <row r="766" spans="2:70" ht="51" customHeight="1" x14ac:dyDescent="0.2">
      <c r="B766" s="40"/>
      <c r="C766" s="97"/>
      <c r="D766" s="41"/>
      <c r="E766" s="42"/>
      <c r="F766" s="40"/>
      <c r="G766" s="40"/>
      <c r="H766" s="40"/>
      <c r="I766" s="40"/>
      <c r="J766" s="40"/>
      <c r="K766" s="40"/>
      <c r="L766" s="40"/>
      <c r="M766" s="40"/>
      <c r="N766" s="43"/>
      <c r="O766" s="40"/>
      <c r="P766" s="40"/>
      <c r="Q766" s="40"/>
      <c r="R766" s="40"/>
      <c r="S766" s="40"/>
      <c r="T766" s="40"/>
      <c r="U766" s="40"/>
      <c r="V766" s="40"/>
      <c r="W766" s="40"/>
      <c r="X766" s="40"/>
      <c r="Y766" s="44"/>
      <c r="Z766" s="44"/>
      <c r="AA766" s="41"/>
      <c r="AB766" s="40"/>
      <c r="AC766" s="45">
        <f t="shared" si="56"/>
        <v>0</v>
      </c>
      <c r="AD766" s="46">
        <v>0</v>
      </c>
      <c r="AE766" s="47">
        <f t="shared" si="57"/>
        <v>0</v>
      </c>
      <c r="AF766" s="48" t="s">
        <v>89</v>
      </c>
      <c r="AG766" s="49"/>
      <c r="AH766" s="44"/>
      <c r="AI766" s="49"/>
      <c r="AJ766" s="44"/>
      <c r="AK766" s="49"/>
      <c r="AL766" s="49" t="str">
        <f>IFERROR((VLOOKUP($AK766,[2]T_Datos!$B$3:$D$35,2,FALSE)),"Por favor diligenciar")</f>
        <v>Por favor diligenciar</v>
      </c>
      <c r="AM766" s="49" t="str">
        <f>IFERROR((VLOOKUP($AK766,[2]T_Datos!$B$3:$D$35,3,FALSE)),"Por favor diligenciar")</f>
        <v>Por favor diligenciar</v>
      </c>
      <c r="AN766" s="49"/>
      <c r="AO766" s="49"/>
      <c r="AP766" s="44"/>
      <c r="AQ766" s="49"/>
      <c r="AR766" s="44"/>
      <c r="AS766" s="49"/>
      <c r="AT766" s="50"/>
      <c r="AU766" s="49"/>
      <c r="AV766" s="44"/>
      <c r="AW766" s="49"/>
      <c r="AX766" s="45">
        <f t="shared" si="58"/>
        <v>0</v>
      </c>
      <c r="AY766" s="45">
        <f t="shared" si="59"/>
        <v>0</v>
      </c>
      <c r="AZ766" s="51">
        <f t="shared" si="60"/>
        <v>0</v>
      </c>
      <c r="BA766" s="40"/>
      <c r="BB766" s="49"/>
      <c r="BC766" s="49"/>
      <c r="BD766" s="49"/>
      <c r="BE766" s="49"/>
      <c r="BF766" s="40"/>
      <c r="BG766" s="49"/>
      <c r="BH766" s="49"/>
      <c r="BI766" s="53"/>
      <c r="BJ766" s="54"/>
      <c r="BK766" s="54"/>
      <c r="BL766" s="54"/>
      <c r="BM766" s="44"/>
      <c r="BN766" s="41"/>
      <c r="BO766" s="55"/>
      <c r="BP766" s="56" t="s">
        <v>101</v>
      </c>
      <c r="BQ766" s="57"/>
      <c r="BR766" s="56"/>
    </row>
    <row r="767" spans="2:70" ht="51" customHeight="1" x14ac:dyDescent="0.2">
      <c r="B767" s="40"/>
      <c r="C767" s="97"/>
      <c r="D767" s="41"/>
      <c r="E767" s="42"/>
      <c r="F767" s="40"/>
      <c r="G767" s="40"/>
      <c r="H767" s="40"/>
      <c r="I767" s="40"/>
      <c r="J767" s="40"/>
      <c r="K767" s="40"/>
      <c r="L767" s="40"/>
      <c r="M767" s="40"/>
      <c r="N767" s="43"/>
      <c r="O767" s="40"/>
      <c r="P767" s="40"/>
      <c r="Q767" s="40"/>
      <c r="R767" s="40"/>
      <c r="S767" s="40"/>
      <c r="T767" s="40"/>
      <c r="U767" s="40"/>
      <c r="V767" s="40"/>
      <c r="W767" s="40"/>
      <c r="X767" s="40"/>
      <c r="Y767" s="44"/>
      <c r="Z767" s="44"/>
      <c r="AA767" s="41"/>
      <c r="AB767" s="40"/>
      <c r="AC767" s="45">
        <f t="shared" si="56"/>
        <v>0</v>
      </c>
      <c r="AD767" s="46">
        <v>0</v>
      </c>
      <c r="AE767" s="47">
        <f t="shared" si="57"/>
        <v>0</v>
      </c>
      <c r="AF767" s="48" t="s">
        <v>89</v>
      </c>
      <c r="AG767" s="49"/>
      <c r="AH767" s="44"/>
      <c r="AI767" s="49"/>
      <c r="AJ767" s="44"/>
      <c r="AK767" s="49"/>
      <c r="AL767" s="49" t="str">
        <f>IFERROR((VLOOKUP($AK767,[2]T_Datos!$B$3:$D$35,2,FALSE)),"Por favor diligenciar")</f>
        <v>Por favor diligenciar</v>
      </c>
      <c r="AM767" s="49" t="str">
        <f>IFERROR((VLOOKUP($AK767,[2]T_Datos!$B$3:$D$35,3,FALSE)),"Por favor diligenciar")</f>
        <v>Por favor diligenciar</v>
      </c>
      <c r="AN767" s="49"/>
      <c r="AO767" s="49"/>
      <c r="AP767" s="44"/>
      <c r="AQ767" s="49"/>
      <c r="AR767" s="44"/>
      <c r="AS767" s="49"/>
      <c r="AT767" s="50"/>
      <c r="AU767" s="49"/>
      <c r="AV767" s="44"/>
      <c r="AW767" s="49"/>
      <c r="AX767" s="45">
        <f t="shared" si="58"/>
        <v>0</v>
      </c>
      <c r="AY767" s="45">
        <f t="shared" si="59"/>
        <v>0</v>
      </c>
      <c r="AZ767" s="51">
        <f t="shared" si="60"/>
        <v>0</v>
      </c>
      <c r="BA767" s="40"/>
      <c r="BB767" s="49"/>
      <c r="BC767" s="49"/>
      <c r="BD767" s="49"/>
      <c r="BE767" s="49"/>
      <c r="BF767" s="40"/>
      <c r="BG767" s="49"/>
      <c r="BH767" s="49"/>
      <c r="BI767" s="53"/>
      <c r="BJ767" s="54"/>
      <c r="BK767" s="54"/>
      <c r="BL767" s="54"/>
      <c r="BM767" s="44"/>
      <c r="BN767" s="41"/>
      <c r="BO767" s="55"/>
      <c r="BP767" s="56" t="s">
        <v>101</v>
      </c>
      <c r="BQ767" s="57"/>
      <c r="BR767" s="56"/>
    </row>
    <row r="768" spans="2:70" ht="51" customHeight="1" x14ac:dyDescent="0.2">
      <c r="B768" s="40"/>
      <c r="C768" s="97"/>
      <c r="D768" s="41"/>
      <c r="E768" s="42"/>
      <c r="F768" s="40"/>
      <c r="G768" s="40"/>
      <c r="H768" s="40"/>
      <c r="I768" s="40"/>
      <c r="J768" s="40"/>
      <c r="K768" s="40"/>
      <c r="L768" s="40"/>
      <c r="M768" s="40"/>
      <c r="N768" s="43"/>
      <c r="O768" s="40"/>
      <c r="P768" s="40"/>
      <c r="Q768" s="40"/>
      <c r="R768" s="40"/>
      <c r="S768" s="40"/>
      <c r="T768" s="40"/>
      <c r="U768" s="40"/>
      <c r="V768" s="40"/>
      <c r="W768" s="40"/>
      <c r="X768" s="40"/>
      <c r="Y768" s="44"/>
      <c r="Z768" s="44"/>
      <c r="AA768" s="41"/>
      <c r="AB768" s="40"/>
      <c r="AC768" s="45">
        <f t="shared" si="56"/>
        <v>0</v>
      </c>
      <c r="AD768" s="46">
        <v>0</v>
      </c>
      <c r="AE768" s="47">
        <f t="shared" si="57"/>
        <v>0</v>
      </c>
      <c r="AF768" s="48" t="s">
        <v>89</v>
      </c>
      <c r="AG768" s="49"/>
      <c r="AH768" s="44"/>
      <c r="AI768" s="49"/>
      <c r="AJ768" s="44"/>
      <c r="AK768" s="49"/>
      <c r="AL768" s="49" t="str">
        <f>IFERROR((VLOOKUP($AK768,[2]T_Datos!$B$3:$D$35,2,FALSE)),"Por favor diligenciar")</f>
        <v>Por favor diligenciar</v>
      </c>
      <c r="AM768" s="49" t="str">
        <f>IFERROR((VLOOKUP($AK768,[2]T_Datos!$B$3:$D$35,3,FALSE)),"Por favor diligenciar")</f>
        <v>Por favor diligenciar</v>
      </c>
      <c r="AN768" s="49"/>
      <c r="AO768" s="49"/>
      <c r="AP768" s="44"/>
      <c r="AQ768" s="49"/>
      <c r="AR768" s="44"/>
      <c r="AS768" s="49"/>
      <c r="AT768" s="50"/>
      <c r="AU768" s="49"/>
      <c r="AV768" s="44"/>
      <c r="AW768" s="49"/>
      <c r="AX768" s="45">
        <f t="shared" si="58"/>
        <v>0</v>
      </c>
      <c r="AY768" s="45">
        <f t="shared" si="59"/>
        <v>0</v>
      </c>
      <c r="AZ768" s="51">
        <f t="shared" si="60"/>
        <v>0</v>
      </c>
      <c r="BA768" s="40"/>
      <c r="BB768" s="49"/>
      <c r="BC768" s="49"/>
      <c r="BD768" s="49"/>
      <c r="BE768" s="49"/>
      <c r="BF768" s="40"/>
      <c r="BG768" s="49"/>
      <c r="BH768" s="49"/>
      <c r="BI768" s="53"/>
      <c r="BJ768" s="54"/>
      <c r="BK768" s="54"/>
      <c r="BL768" s="54"/>
      <c r="BM768" s="44"/>
      <c r="BN768" s="41"/>
      <c r="BO768" s="55"/>
      <c r="BP768" s="56" t="s">
        <v>101</v>
      </c>
      <c r="BQ768" s="57"/>
      <c r="BR768" s="56"/>
    </row>
    <row r="769" spans="2:70" ht="51" customHeight="1" x14ac:dyDescent="0.2">
      <c r="B769" s="40"/>
      <c r="C769" s="97"/>
      <c r="D769" s="41"/>
      <c r="E769" s="42"/>
      <c r="F769" s="40"/>
      <c r="G769" s="40"/>
      <c r="H769" s="40"/>
      <c r="I769" s="40"/>
      <c r="J769" s="40"/>
      <c r="K769" s="40"/>
      <c r="L769" s="40"/>
      <c r="M769" s="40"/>
      <c r="N769" s="43"/>
      <c r="O769" s="40"/>
      <c r="P769" s="40"/>
      <c r="Q769" s="40"/>
      <c r="R769" s="40"/>
      <c r="S769" s="40"/>
      <c r="T769" s="40"/>
      <c r="U769" s="40"/>
      <c r="V769" s="40"/>
      <c r="W769" s="40"/>
      <c r="X769" s="40"/>
      <c r="Y769" s="44"/>
      <c r="Z769" s="44"/>
      <c r="AA769" s="41"/>
      <c r="AB769" s="40"/>
      <c r="AC769" s="45">
        <f t="shared" si="56"/>
        <v>0</v>
      </c>
      <c r="AD769" s="46">
        <v>0</v>
      </c>
      <c r="AE769" s="47">
        <f t="shared" si="57"/>
        <v>0</v>
      </c>
      <c r="AF769" s="48" t="s">
        <v>89</v>
      </c>
      <c r="AG769" s="49"/>
      <c r="AH769" s="44"/>
      <c r="AI769" s="49"/>
      <c r="AJ769" s="44"/>
      <c r="AK769" s="49"/>
      <c r="AL769" s="49" t="str">
        <f>IFERROR((VLOOKUP($AK769,[2]T_Datos!$B$3:$D$35,2,FALSE)),"Por favor diligenciar")</f>
        <v>Por favor diligenciar</v>
      </c>
      <c r="AM769" s="49" t="str">
        <f>IFERROR((VLOOKUP($AK769,[2]T_Datos!$B$3:$D$35,3,FALSE)),"Por favor diligenciar")</f>
        <v>Por favor diligenciar</v>
      </c>
      <c r="AN769" s="49"/>
      <c r="AO769" s="49"/>
      <c r="AP769" s="44"/>
      <c r="AQ769" s="49"/>
      <c r="AR769" s="44"/>
      <c r="AS769" s="49"/>
      <c r="AT769" s="50"/>
      <c r="AU769" s="49"/>
      <c r="AV769" s="44"/>
      <c r="AW769" s="49"/>
      <c r="AX769" s="45">
        <f t="shared" si="58"/>
        <v>0</v>
      </c>
      <c r="AY769" s="45">
        <f t="shared" si="59"/>
        <v>0</v>
      </c>
      <c r="AZ769" s="51">
        <f t="shared" si="60"/>
        <v>0</v>
      </c>
      <c r="BA769" s="40"/>
      <c r="BB769" s="49"/>
      <c r="BC769" s="49"/>
      <c r="BD769" s="49"/>
      <c r="BE769" s="49"/>
      <c r="BF769" s="40"/>
      <c r="BG769" s="49"/>
      <c r="BH769" s="49"/>
      <c r="BI769" s="53"/>
      <c r="BJ769" s="54"/>
      <c r="BK769" s="54"/>
      <c r="BL769" s="54"/>
      <c r="BM769" s="44"/>
      <c r="BN769" s="41"/>
      <c r="BO769" s="55"/>
      <c r="BP769" s="56" t="s">
        <v>101</v>
      </c>
      <c r="BQ769" s="57"/>
      <c r="BR769" s="56"/>
    </row>
    <row r="770" spans="2:70" ht="51" customHeight="1" x14ac:dyDescent="0.2">
      <c r="B770" s="40"/>
      <c r="C770" s="97"/>
      <c r="D770" s="41"/>
      <c r="E770" s="42"/>
      <c r="F770" s="40"/>
      <c r="G770" s="40"/>
      <c r="H770" s="40"/>
      <c r="I770" s="40"/>
      <c r="J770" s="40"/>
      <c r="K770" s="40"/>
      <c r="L770" s="40"/>
      <c r="M770" s="40"/>
      <c r="N770" s="43"/>
      <c r="O770" s="40"/>
      <c r="P770" s="40"/>
      <c r="Q770" s="40"/>
      <c r="R770" s="40"/>
      <c r="S770" s="40"/>
      <c r="T770" s="40"/>
      <c r="U770" s="40"/>
      <c r="V770" s="40"/>
      <c r="W770" s="40"/>
      <c r="X770" s="40"/>
      <c r="Y770" s="44"/>
      <c r="Z770" s="44"/>
      <c r="AA770" s="41"/>
      <c r="AB770" s="40"/>
      <c r="AC770" s="45">
        <f t="shared" si="56"/>
        <v>0</v>
      </c>
      <c r="AD770" s="46">
        <v>0</v>
      </c>
      <c r="AE770" s="47">
        <f t="shared" si="57"/>
        <v>0</v>
      </c>
      <c r="AF770" s="48" t="s">
        <v>89</v>
      </c>
      <c r="AG770" s="49"/>
      <c r="AH770" s="44"/>
      <c r="AI770" s="49"/>
      <c r="AJ770" s="44"/>
      <c r="AK770" s="49"/>
      <c r="AL770" s="49" t="str">
        <f>IFERROR((VLOOKUP($AK770,[2]T_Datos!$B$3:$D$35,2,FALSE)),"Por favor diligenciar")</f>
        <v>Por favor diligenciar</v>
      </c>
      <c r="AM770" s="49" t="str">
        <f>IFERROR((VLOOKUP($AK770,[2]T_Datos!$B$3:$D$35,3,FALSE)),"Por favor diligenciar")</f>
        <v>Por favor diligenciar</v>
      </c>
      <c r="AN770" s="49"/>
      <c r="AO770" s="49"/>
      <c r="AP770" s="44"/>
      <c r="AQ770" s="49"/>
      <c r="AR770" s="44"/>
      <c r="AS770" s="49"/>
      <c r="AT770" s="50"/>
      <c r="AU770" s="49"/>
      <c r="AV770" s="44"/>
      <c r="AW770" s="49"/>
      <c r="AX770" s="45">
        <f t="shared" si="58"/>
        <v>0</v>
      </c>
      <c r="AY770" s="45">
        <f t="shared" si="59"/>
        <v>0</v>
      </c>
      <c r="AZ770" s="51">
        <f t="shared" si="60"/>
        <v>0</v>
      </c>
      <c r="BA770" s="40"/>
      <c r="BB770" s="49"/>
      <c r="BC770" s="49"/>
      <c r="BD770" s="49"/>
      <c r="BE770" s="49"/>
      <c r="BF770" s="40"/>
      <c r="BG770" s="49"/>
      <c r="BH770" s="49"/>
      <c r="BI770" s="53"/>
      <c r="BJ770" s="54"/>
      <c r="BK770" s="54"/>
      <c r="BL770" s="54"/>
      <c r="BM770" s="44"/>
      <c r="BN770" s="41"/>
      <c r="BO770" s="55"/>
      <c r="BP770" s="56" t="s">
        <v>101</v>
      </c>
      <c r="BQ770" s="57"/>
      <c r="BR770" s="56"/>
    </row>
    <row r="771" spans="2:70" ht="51" customHeight="1" x14ac:dyDescent="0.2">
      <c r="B771" s="40"/>
      <c r="C771" s="97"/>
      <c r="D771" s="41"/>
      <c r="E771" s="42"/>
      <c r="F771" s="40"/>
      <c r="G771" s="40"/>
      <c r="H771" s="40"/>
      <c r="I771" s="40"/>
      <c r="J771" s="40"/>
      <c r="K771" s="40"/>
      <c r="L771" s="40"/>
      <c r="M771" s="40"/>
      <c r="N771" s="43"/>
      <c r="O771" s="40"/>
      <c r="P771" s="40"/>
      <c r="Q771" s="40"/>
      <c r="R771" s="40"/>
      <c r="S771" s="40"/>
      <c r="T771" s="40"/>
      <c r="U771" s="40"/>
      <c r="V771" s="40"/>
      <c r="W771" s="40"/>
      <c r="X771" s="40"/>
      <c r="Y771" s="44"/>
      <c r="Z771" s="44"/>
      <c r="AA771" s="41"/>
      <c r="AB771" s="40"/>
      <c r="AC771" s="45">
        <f t="shared" si="56"/>
        <v>0</v>
      </c>
      <c r="AD771" s="46">
        <v>0</v>
      </c>
      <c r="AE771" s="47">
        <f t="shared" si="57"/>
        <v>0</v>
      </c>
      <c r="AF771" s="48" t="s">
        <v>89</v>
      </c>
      <c r="AG771" s="49"/>
      <c r="AH771" s="44"/>
      <c r="AI771" s="49"/>
      <c r="AJ771" s="44"/>
      <c r="AK771" s="49"/>
      <c r="AL771" s="49" t="str">
        <f>IFERROR((VLOOKUP($AK771,[2]T_Datos!$B$3:$D$35,2,FALSE)),"Por favor diligenciar")</f>
        <v>Por favor diligenciar</v>
      </c>
      <c r="AM771" s="49" t="str">
        <f>IFERROR((VLOOKUP($AK771,[2]T_Datos!$B$3:$D$35,3,FALSE)),"Por favor diligenciar")</f>
        <v>Por favor diligenciar</v>
      </c>
      <c r="AN771" s="49"/>
      <c r="AO771" s="49"/>
      <c r="AP771" s="44"/>
      <c r="AQ771" s="49"/>
      <c r="AR771" s="44"/>
      <c r="AS771" s="49"/>
      <c r="AT771" s="50"/>
      <c r="AU771" s="49"/>
      <c r="AV771" s="44"/>
      <c r="AW771" s="49"/>
      <c r="AX771" s="45">
        <f t="shared" si="58"/>
        <v>0</v>
      </c>
      <c r="AY771" s="45">
        <f t="shared" si="59"/>
        <v>0</v>
      </c>
      <c r="AZ771" s="51">
        <f t="shared" si="60"/>
        <v>0</v>
      </c>
      <c r="BA771" s="40"/>
      <c r="BB771" s="49"/>
      <c r="BC771" s="49"/>
      <c r="BD771" s="49"/>
      <c r="BE771" s="49"/>
      <c r="BF771" s="40"/>
      <c r="BG771" s="49"/>
      <c r="BH771" s="49"/>
      <c r="BI771" s="53"/>
      <c r="BJ771" s="54"/>
      <c r="BK771" s="54"/>
      <c r="BL771" s="54"/>
      <c r="BM771" s="44"/>
      <c r="BN771" s="41"/>
      <c r="BO771" s="55"/>
      <c r="BP771" s="56" t="s">
        <v>101</v>
      </c>
      <c r="BQ771" s="57"/>
      <c r="BR771" s="56"/>
    </row>
    <row r="772" spans="2:70" ht="51" customHeight="1" x14ac:dyDescent="0.2">
      <c r="B772" s="40"/>
      <c r="C772" s="97"/>
      <c r="D772" s="41"/>
      <c r="E772" s="42"/>
      <c r="F772" s="40"/>
      <c r="G772" s="40"/>
      <c r="H772" s="40"/>
      <c r="I772" s="40"/>
      <c r="J772" s="40"/>
      <c r="K772" s="40"/>
      <c r="L772" s="40"/>
      <c r="M772" s="40"/>
      <c r="N772" s="43"/>
      <c r="O772" s="40"/>
      <c r="P772" s="40"/>
      <c r="Q772" s="40"/>
      <c r="R772" s="40"/>
      <c r="S772" s="40"/>
      <c r="T772" s="40"/>
      <c r="U772" s="40"/>
      <c r="V772" s="40"/>
      <c r="W772" s="40"/>
      <c r="X772" s="40"/>
      <c r="Y772" s="44"/>
      <c r="Z772" s="44"/>
      <c r="AA772" s="41"/>
      <c r="AB772" s="40"/>
      <c r="AC772" s="45">
        <f t="shared" si="56"/>
        <v>0</v>
      </c>
      <c r="AD772" s="46">
        <v>0</v>
      </c>
      <c r="AE772" s="47">
        <f t="shared" si="57"/>
        <v>0</v>
      </c>
      <c r="AF772" s="48" t="s">
        <v>89</v>
      </c>
      <c r="AG772" s="49"/>
      <c r="AH772" s="44"/>
      <c r="AI772" s="49"/>
      <c r="AJ772" s="44"/>
      <c r="AK772" s="49"/>
      <c r="AL772" s="49" t="str">
        <f>IFERROR((VLOOKUP($AK772,[2]T_Datos!$B$3:$D$35,2,FALSE)),"Por favor diligenciar")</f>
        <v>Por favor diligenciar</v>
      </c>
      <c r="AM772" s="49" t="str">
        <f>IFERROR((VLOOKUP($AK772,[2]T_Datos!$B$3:$D$35,3,FALSE)),"Por favor diligenciar")</f>
        <v>Por favor diligenciar</v>
      </c>
      <c r="AN772" s="49"/>
      <c r="AO772" s="49"/>
      <c r="AP772" s="44"/>
      <c r="AQ772" s="49"/>
      <c r="AR772" s="44"/>
      <c r="AS772" s="49"/>
      <c r="AT772" s="50"/>
      <c r="AU772" s="49"/>
      <c r="AV772" s="44"/>
      <c r="AW772" s="49"/>
      <c r="AX772" s="45">
        <f t="shared" si="58"/>
        <v>0</v>
      </c>
      <c r="AY772" s="45">
        <f t="shared" si="59"/>
        <v>0</v>
      </c>
      <c r="AZ772" s="51">
        <f t="shared" si="60"/>
        <v>0</v>
      </c>
      <c r="BA772" s="40"/>
      <c r="BB772" s="49"/>
      <c r="BC772" s="49"/>
      <c r="BD772" s="49"/>
      <c r="BE772" s="49"/>
      <c r="BF772" s="40"/>
      <c r="BG772" s="49"/>
      <c r="BH772" s="49"/>
      <c r="BI772" s="53"/>
      <c r="BJ772" s="54"/>
      <c r="BK772" s="54"/>
      <c r="BL772" s="54"/>
      <c r="BM772" s="44"/>
      <c r="BN772" s="41"/>
      <c r="BO772" s="55"/>
      <c r="BP772" s="56" t="s">
        <v>101</v>
      </c>
      <c r="BQ772" s="57"/>
      <c r="BR772" s="56"/>
    </row>
    <row r="773" spans="2:70" ht="51" customHeight="1" x14ac:dyDescent="0.2">
      <c r="B773" s="40"/>
      <c r="C773" s="97"/>
      <c r="D773" s="41"/>
      <c r="E773" s="42"/>
      <c r="F773" s="40"/>
      <c r="G773" s="40"/>
      <c r="H773" s="49"/>
      <c r="I773" s="40"/>
      <c r="J773" s="40"/>
      <c r="K773" s="40"/>
      <c r="L773" s="40"/>
      <c r="M773" s="40"/>
      <c r="N773" s="43"/>
      <c r="O773" s="40"/>
      <c r="P773" s="40"/>
      <c r="Q773" s="40"/>
      <c r="R773" s="40"/>
      <c r="S773" s="40"/>
      <c r="T773" s="40"/>
      <c r="U773" s="40"/>
      <c r="V773" s="40"/>
      <c r="W773" s="40"/>
      <c r="X773" s="40"/>
      <c r="Y773" s="44"/>
      <c r="Z773" s="44"/>
      <c r="AA773" s="44"/>
      <c r="AB773" s="40"/>
      <c r="AC773" s="45">
        <f t="shared" si="56"/>
        <v>0</v>
      </c>
      <c r="AD773" s="46">
        <v>0</v>
      </c>
      <c r="AE773" s="47">
        <f t="shared" si="57"/>
        <v>0</v>
      </c>
      <c r="AF773" s="48" t="s">
        <v>89</v>
      </c>
      <c r="AG773" s="49"/>
      <c r="AH773" s="44"/>
      <c r="AI773" s="49"/>
      <c r="AJ773" s="44"/>
      <c r="AK773" s="49"/>
      <c r="AL773" s="49" t="str">
        <f>IFERROR((VLOOKUP($AK773,[2]T_Datos!$B$3:$D$35,2,FALSE)),"Por favor diligenciar")</f>
        <v>Por favor diligenciar</v>
      </c>
      <c r="AM773" s="49" t="str">
        <f>IFERROR((VLOOKUP($AK773,[2]T_Datos!$B$3:$D$35,3,FALSE)),"Por favor diligenciar")</f>
        <v>Por favor diligenciar</v>
      </c>
      <c r="AN773" s="49"/>
      <c r="AO773" s="49"/>
      <c r="AP773" s="44"/>
      <c r="AQ773" s="49"/>
      <c r="AR773" s="44"/>
      <c r="AS773" s="49"/>
      <c r="AT773" s="50"/>
      <c r="AU773" s="49"/>
      <c r="AV773" s="44"/>
      <c r="AW773" s="49"/>
      <c r="AX773" s="45">
        <f t="shared" si="58"/>
        <v>0</v>
      </c>
      <c r="AY773" s="45">
        <f t="shared" si="59"/>
        <v>0</v>
      </c>
      <c r="AZ773" s="51">
        <f t="shared" si="60"/>
        <v>0</v>
      </c>
      <c r="BA773" s="40"/>
      <c r="BB773" s="49"/>
      <c r="BC773" s="49"/>
      <c r="BD773" s="49"/>
      <c r="BE773" s="49"/>
      <c r="BF773" s="40"/>
      <c r="BG773" s="49"/>
      <c r="BH773" s="49"/>
      <c r="BI773" s="53"/>
      <c r="BJ773" s="54"/>
      <c r="BK773" s="54"/>
      <c r="BL773" s="54"/>
      <c r="BM773" s="44"/>
      <c r="BN773" s="44"/>
      <c r="BO773" s="55"/>
      <c r="BP773" s="56"/>
      <c r="BQ773" s="57"/>
      <c r="BR773" s="56"/>
    </row>
    <row r="774" spans="2:70" ht="51" customHeight="1" x14ac:dyDescent="0.2">
      <c r="B774" s="40"/>
      <c r="C774" s="97"/>
      <c r="D774" s="41"/>
      <c r="E774" s="42"/>
      <c r="F774" s="40"/>
      <c r="G774" s="40"/>
      <c r="H774" s="40"/>
      <c r="I774" s="40"/>
      <c r="J774" s="40"/>
      <c r="K774" s="40"/>
      <c r="L774" s="40"/>
      <c r="M774" s="40"/>
      <c r="N774" s="43"/>
      <c r="O774" s="40"/>
      <c r="P774" s="40"/>
      <c r="Q774" s="40"/>
      <c r="R774" s="40"/>
      <c r="S774" s="40"/>
      <c r="T774" s="40"/>
      <c r="U774" s="40"/>
      <c r="V774" s="40"/>
      <c r="W774" s="40"/>
      <c r="X774" s="40"/>
      <c r="Y774" s="44"/>
      <c r="Z774" s="44"/>
      <c r="AA774" s="41"/>
      <c r="AB774" s="40"/>
      <c r="AC774" s="45">
        <f t="shared" ref="AC774:AC775" si="61">ROUND((AB774/30),0)</f>
        <v>0</v>
      </c>
      <c r="AD774" s="46">
        <v>0</v>
      </c>
      <c r="AE774" s="47">
        <f t="shared" ref="AE774:AE775" si="62">IF(AD774=0,0,((AD774/AC774)))</f>
        <v>0</v>
      </c>
      <c r="AF774" s="48"/>
      <c r="AG774" s="49"/>
      <c r="AH774" s="44"/>
      <c r="AI774" s="49"/>
      <c r="AJ774" s="44"/>
      <c r="AK774" s="49"/>
      <c r="AL774" s="49" t="str">
        <f>IFERROR((VLOOKUP($AK774,[2]T_Datos!$B$3:$D$35,2,FALSE)),"Por favor diligenciar")</f>
        <v>Por favor diligenciar</v>
      </c>
      <c r="AM774" s="49" t="str">
        <f>IFERROR((VLOOKUP($AK774,[2]T_Datos!$B$3:$D$35,3,FALSE)),"Por favor diligenciar")</f>
        <v>Por favor diligenciar</v>
      </c>
      <c r="AN774" s="49"/>
      <c r="AO774" s="49"/>
      <c r="AP774" s="44"/>
      <c r="AQ774" s="49"/>
      <c r="AR774" s="44"/>
      <c r="AS774" s="49"/>
      <c r="AT774" s="50"/>
      <c r="AU774" s="49"/>
      <c r="AV774" s="44"/>
      <c r="AW774" s="49"/>
      <c r="AX774" s="45">
        <f t="shared" ref="AX774:AX775" si="63">ROUND(AY774/30,0)</f>
        <v>0</v>
      </c>
      <c r="AY774" s="45">
        <f t="shared" ref="AY774:AY775" si="64">IF(AB774+AW774=0,0,AW774+AB774)</f>
        <v>0</v>
      </c>
      <c r="AZ774" s="51">
        <f t="shared" ref="AZ774:AZ775" si="65">IF(AD774+AT774=0,0,AD774+AT774)</f>
        <v>0</v>
      </c>
      <c r="BA774" s="40"/>
      <c r="BB774" s="49"/>
      <c r="BC774" s="49"/>
      <c r="BD774" s="49"/>
      <c r="BE774" s="49"/>
      <c r="BF774" s="40"/>
      <c r="BG774" s="49"/>
      <c r="BH774" s="49"/>
      <c r="BI774" s="53"/>
      <c r="BJ774" s="54"/>
      <c r="BK774" s="54"/>
      <c r="BL774" s="54"/>
      <c r="BM774" s="44"/>
      <c r="BN774" s="44"/>
      <c r="BO774" s="55"/>
      <c r="BP774" s="56"/>
      <c r="BQ774" s="57"/>
      <c r="BR774" s="56"/>
    </row>
    <row r="775" spans="2:70" ht="51" customHeight="1" x14ac:dyDescent="0.2">
      <c r="B775" s="40"/>
      <c r="C775" s="97"/>
      <c r="D775" s="41"/>
      <c r="E775" s="42"/>
      <c r="F775" s="40"/>
      <c r="G775" s="40"/>
      <c r="H775" s="40"/>
      <c r="I775" s="40"/>
      <c r="J775" s="40"/>
      <c r="K775" s="40"/>
      <c r="L775" s="40"/>
      <c r="M775" s="40"/>
      <c r="N775" s="43"/>
      <c r="O775" s="40"/>
      <c r="P775" s="40"/>
      <c r="Q775" s="40"/>
      <c r="R775" s="40"/>
      <c r="S775" s="40"/>
      <c r="T775" s="40"/>
      <c r="U775" s="40"/>
      <c r="V775" s="40"/>
      <c r="W775" s="40"/>
      <c r="X775" s="40"/>
      <c r="Y775" s="44"/>
      <c r="Z775" s="44"/>
      <c r="AA775" s="41"/>
      <c r="AB775" s="40"/>
      <c r="AC775" s="45">
        <f t="shared" si="61"/>
        <v>0</v>
      </c>
      <c r="AD775" s="46">
        <v>0</v>
      </c>
      <c r="AE775" s="47">
        <f t="shared" si="62"/>
        <v>0</v>
      </c>
      <c r="AF775" s="48"/>
      <c r="AG775" s="49"/>
      <c r="AH775" s="44"/>
      <c r="AI775" s="49"/>
      <c r="AJ775" s="44"/>
      <c r="AK775" s="49"/>
      <c r="AL775" s="49" t="str">
        <f>IFERROR((VLOOKUP($AK775,[2]T_Datos!$B$3:$D$35,2,FALSE)),"Por favor diligenciar")</f>
        <v>Por favor diligenciar</v>
      </c>
      <c r="AM775" s="49" t="str">
        <f>IFERROR((VLOOKUP($AK775,[2]T_Datos!$B$3:$D$35,3,FALSE)),"Por favor diligenciar")</f>
        <v>Por favor diligenciar</v>
      </c>
      <c r="AN775" s="49"/>
      <c r="AO775" s="49"/>
      <c r="AP775" s="44"/>
      <c r="AQ775" s="49"/>
      <c r="AR775" s="44"/>
      <c r="AS775" s="49"/>
      <c r="AT775" s="50"/>
      <c r="AU775" s="49"/>
      <c r="AV775" s="44"/>
      <c r="AW775" s="49"/>
      <c r="AX775" s="45">
        <f t="shared" si="63"/>
        <v>0</v>
      </c>
      <c r="AY775" s="45">
        <f t="shared" si="64"/>
        <v>0</v>
      </c>
      <c r="AZ775" s="51">
        <f t="shared" si="65"/>
        <v>0</v>
      </c>
      <c r="BA775" s="40"/>
      <c r="BB775" s="49"/>
      <c r="BC775" s="49"/>
      <c r="BD775" s="49"/>
      <c r="BE775" s="49"/>
      <c r="BF775" s="40"/>
      <c r="BG775" s="49"/>
      <c r="BH775" s="49"/>
      <c r="BI775" s="53"/>
      <c r="BJ775" s="54"/>
      <c r="BK775" s="54"/>
      <c r="BL775" s="54"/>
      <c r="BM775" s="44"/>
      <c r="BN775" s="44"/>
      <c r="BO775" s="55"/>
      <c r="BP775" s="56"/>
      <c r="BQ775" s="57"/>
      <c r="BR775" s="56"/>
    </row>
    <row r="776" spans="2:70" ht="51" customHeight="1" x14ac:dyDescent="0.2">
      <c r="D776" s="41"/>
      <c r="E776" s="42"/>
      <c r="Y776" s="44"/>
      <c r="BB776" s="49"/>
      <c r="BC776" s="3"/>
    </row>
    <row r="777" spans="2:70" ht="51" customHeight="1" x14ac:dyDescent="0.2">
      <c r="D777" s="41"/>
      <c r="E777" s="42"/>
      <c r="AB777" s="56"/>
      <c r="AC777" s="106"/>
      <c r="AD777" s="106"/>
      <c r="BB777" s="49"/>
      <c r="BC777" s="3"/>
    </row>
    <row r="778" spans="2:70" ht="51" customHeight="1" x14ac:dyDescent="0.2">
      <c r="D778" s="41"/>
      <c r="E778" s="42"/>
      <c r="F778" s="40"/>
      <c r="G778" s="40"/>
      <c r="AC778" s="106"/>
      <c r="AD778" s="1"/>
      <c r="AG778" s="106"/>
      <c r="BB778" s="3"/>
      <c r="BC778" s="3"/>
    </row>
    <row r="779" spans="2:70" ht="51" customHeight="1" x14ac:dyDescent="0.2">
      <c r="AG779" s="106"/>
      <c r="BB779" s="3"/>
      <c r="BC779" s="3"/>
    </row>
    <row r="780" spans="2:70" ht="51" customHeight="1" x14ac:dyDescent="0.2">
      <c r="BB780" s="3"/>
      <c r="BC780" s="3"/>
    </row>
    <row r="781" spans="2:70" ht="51" customHeight="1" x14ac:dyDescent="0.2">
      <c r="BB781" s="3"/>
      <c r="BC781" s="3"/>
    </row>
    <row r="782" spans="2:70" ht="51" customHeight="1" x14ac:dyDescent="0.2">
      <c r="BB782" s="3"/>
      <c r="BC782" s="3"/>
    </row>
    <row r="783" spans="2:70" ht="51" customHeight="1" x14ac:dyDescent="0.2">
      <c r="BB783" s="3"/>
      <c r="BC783" s="3"/>
    </row>
    <row r="784" spans="2:70" ht="51" customHeight="1" x14ac:dyDescent="0.2">
      <c r="BB784" s="3"/>
      <c r="BC784" s="3"/>
    </row>
    <row r="785" spans="54:55" ht="51" customHeight="1" x14ac:dyDescent="0.2">
      <c r="BB785" s="3"/>
      <c r="BC785" s="3"/>
    </row>
    <row r="786" spans="54:55" ht="51" customHeight="1" x14ac:dyDescent="0.2">
      <c r="BB786" s="3"/>
      <c r="BC786" s="3"/>
    </row>
    <row r="787" spans="54:55" ht="51" customHeight="1" x14ac:dyDescent="0.2">
      <c r="BB787" s="3"/>
    </row>
    <row r="788" spans="54:55" ht="51" customHeight="1" x14ac:dyDescent="0.2">
      <c r="BB788" s="3"/>
    </row>
    <row r="789" spans="54:55" ht="51" customHeight="1" x14ac:dyDescent="0.2">
      <c r="BB789" s="3"/>
    </row>
    <row r="790" spans="54:55" ht="51" customHeight="1" x14ac:dyDescent="0.2">
      <c r="BB790" s="3"/>
    </row>
    <row r="791" spans="54:55" ht="51" customHeight="1" x14ac:dyDescent="0.2">
      <c r="BB791" s="3"/>
    </row>
    <row r="792" spans="54:55" ht="51" customHeight="1" x14ac:dyDescent="0.2">
      <c r="BB792" s="3"/>
    </row>
    <row r="793" spans="54:55" ht="51" customHeight="1" x14ac:dyDescent="0.2">
      <c r="BB793" s="3"/>
    </row>
    <row r="794" spans="54:55" ht="51" customHeight="1" x14ac:dyDescent="0.2">
      <c r="BB794" s="3"/>
    </row>
    <row r="795" spans="54:55" ht="51" customHeight="1" x14ac:dyDescent="0.2">
      <c r="BB795" s="3"/>
    </row>
    <row r="796" spans="54:55" ht="51" customHeight="1" x14ac:dyDescent="0.2">
      <c r="BB796" s="3"/>
    </row>
    <row r="797" spans="54:55" ht="51" customHeight="1" x14ac:dyDescent="0.2">
      <c r="BB797" s="3"/>
    </row>
  </sheetData>
  <autoFilter ref="A4:EB775" xr:uid="{9B99530F-1E9C-44C7-9791-3A579D787217}"/>
  <mergeCells count="6">
    <mergeCell ref="BP3:BR3"/>
    <mergeCell ref="P3:S3"/>
    <mergeCell ref="T3:W3"/>
    <mergeCell ref="AN3:AT3"/>
    <mergeCell ref="AU3:AW3"/>
    <mergeCell ref="BI3:BO3"/>
  </mergeCells>
  <conditionalFormatting sqref="B5">
    <cfRule type="duplicateValues" dxfId="439" priority="441"/>
  </conditionalFormatting>
  <conditionalFormatting sqref="B6">
    <cfRule type="duplicateValues" dxfId="438" priority="440"/>
  </conditionalFormatting>
  <conditionalFormatting sqref="B7">
    <cfRule type="duplicateValues" dxfId="437" priority="439"/>
  </conditionalFormatting>
  <conditionalFormatting sqref="B8">
    <cfRule type="duplicateValues" dxfId="436" priority="438"/>
  </conditionalFormatting>
  <conditionalFormatting sqref="B9">
    <cfRule type="duplicateValues" dxfId="435" priority="437"/>
  </conditionalFormatting>
  <conditionalFormatting sqref="B10">
    <cfRule type="duplicateValues" dxfId="434" priority="436"/>
  </conditionalFormatting>
  <conditionalFormatting sqref="B11">
    <cfRule type="duplicateValues" dxfId="433" priority="435"/>
  </conditionalFormatting>
  <conditionalFormatting sqref="B12">
    <cfRule type="duplicateValues" dxfId="432" priority="433"/>
  </conditionalFormatting>
  <conditionalFormatting sqref="B13">
    <cfRule type="duplicateValues" dxfId="431" priority="434"/>
  </conditionalFormatting>
  <conditionalFormatting sqref="B14">
    <cfRule type="duplicateValues" dxfId="430" priority="432"/>
  </conditionalFormatting>
  <conditionalFormatting sqref="B15">
    <cfRule type="duplicateValues" dxfId="429" priority="431"/>
  </conditionalFormatting>
  <conditionalFormatting sqref="B16">
    <cfRule type="duplicateValues" dxfId="428" priority="430"/>
  </conditionalFormatting>
  <conditionalFormatting sqref="B17">
    <cfRule type="duplicateValues" dxfId="427" priority="429"/>
  </conditionalFormatting>
  <conditionalFormatting sqref="B18">
    <cfRule type="duplicateValues" dxfId="426" priority="428"/>
  </conditionalFormatting>
  <conditionalFormatting sqref="B19">
    <cfRule type="duplicateValues" dxfId="425" priority="426"/>
  </conditionalFormatting>
  <conditionalFormatting sqref="B20">
    <cfRule type="duplicateValues" dxfId="424" priority="427"/>
  </conditionalFormatting>
  <conditionalFormatting sqref="B21">
    <cfRule type="duplicateValues" dxfId="423" priority="425"/>
  </conditionalFormatting>
  <conditionalFormatting sqref="B22">
    <cfRule type="duplicateValues" dxfId="422" priority="424"/>
  </conditionalFormatting>
  <conditionalFormatting sqref="B23">
    <cfRule type="duplicateValues" dxfId="421" priority="423"/>
  </conditionalFormatting>
  <conditionalFormatting sqref="B24">
    <cfRule type="duplicateValues" dxfId="420" priority="422"/>
  </conditionalFormatting>
  <conditionalFormatting sqref="B25">
    <cfRule type="duplicateValues" dxfId="419" priority="420"/>
  </conditionalFormatting>
  <conditionalFormatting sqref="B26">
    <cfRule type="duplicateValues" dxfId="418" priority="421"/>
  </conditionalFormatting>
  <conditionalFormatting sqref="B27">
    <cfRule type="duplicateValues" dxfId="417" priority="419"/>
  </conditionalFormatting>
  <conditionalFormatting sqref="B28">
    <cfRule type="duplicateValues" dxfId="416" priority="416"/>
  </conditionalFormatting>
  <conditionalFormatting sqref="B29">
    <cfRule type="duplicateValues" dxfId="415" priority="415"/>
  </conditionalFormatting>
  <conditionalFormatting sqref="B30">
    <cfRule type="duplicateValues" dxfId="414" priority="414"/>
  </conditionalFormatting>
  <conditionalFormatting sqref="B31">
    <cfRule type="duplicateValues" dxfId="413" priority="413"/>
  </conditionalFormatting>
  <conditionalFormatting sqref="B32">
    <cfRule type="duplicateValues" dxfId="412" priority="412"/>
  </conditionalFormatting>
  <conditionalFormatting sqref="B33">
    <cfRule type="duplicateValues" dxfId="411" priority="411"/>
  </conditionalFormatting>
  <conditionalFormatting sqref="B34">
    <cfRule type="duplicateValues" dxfId="410" priority="410"/>
  </conditionalFormatting>
  <conditionalFormatting sqref="B35">
    <cfRule type="duplicateValues" dxfId="409" priority="409"/>
  </conditionalFormatting>
  <conditionalFormatting sqref="B36">
    <cfRule type="duplicateValues" dxfId="408" priority="408"/>
  </conditionalFormatting>
  <conditionalFormatting sqref="B37">
    <cfRule type="duplicateValues" dxfId="407" priority="407"/>
  </conditionalFormatting>
  <conditionalFormatting sqref="B38">
    <cfRule type="duplicateValues" dxfId="406" priority="406"/>
  </conditionalFormatting>
  <conditionalFormatting sqref="B39">
    <cfRule type="duplicateValues" dxfId="405" priority="405"/>
  </conditionalFormatting>
  <conditionalFormatting sqref="B40:B43">
    <cfRule type="duplicateValues" dxfId="404" priority="404"/>
  </conditionalFormatting>
  <conditionalFormatting sqref="B44">
    <cfRule type="duplicateValues" dxfId="403" priority="403"/>
  </conditionalFormatting>
  <conditionalFormatting sqref="B45">
    <cfRule type="duplicateValues" dxfId="402" priority="402"/>
  </conditionalFormatting>
  <conditionalFormatting sqref="B46:B50">
    <cfRule type="duplicateValues" dxfId="401" priority="401"/>
  </conditionalFormatting>
  <conditionalFormatting sqref="B51">
    <cfRule type="duplicateValues" dxfId="400" priority="400"/>
  </conditionalFormatting>
  <conditionalFormatting sqref="B52">
    <cfRule type="duplicateValues" dxfId="399" priority="399"/>
  </conditionalFormatting>
  <conditionalFormatting sqref="B53">
    <cfRule type="duplicateValues" dxfId="398" priority="398"/>
  </conditionalFormatting>
  <conditionalFormatting sqref="B54">
    <cfRule type="duplicateValues" dxfId="397" priority="397"/>
  </conditionalFormatting>
  <conditionalFormatting sqref="B55">
    <cfRule type="duplicateValues" dxfId="396" priority="396"/>
  </conditionalFormatting>
  <conditionalFormatting sqref="B56">
    <cfRule type="duplicateValues" dxfId="395" priority="395"/>
  </conditionalFormatting>
  <conditionalFormatting sqref="B57">
    <cfRule type="duplicateValues" dxfId="394" priority="394"/>
  </conditionalFormatting>
  <conditionalFormatting sqref="B58">
    <cfRule type="duplicateValues" dxfId="393" priority="393"/>
  </conditionalFormatting>
  <conditionalFormatting sqref="B59">
    <cfRule type="duplicateValues" dxfId="392" priority="392"/>
  </conditionalFormatting>
  <conditionalFormatting sqref="B60">
    <cfRule type="duplicateValues" dxfId="391" priority="391"/>
  </conditionalFormatting>
  <conditionalFormatting sqref="B61">
    <cfRule type="duplicateValues" dxfId="390" priority="390"/>
  </conditionalFormatting>
  <conditionalFormatting sqref="B62:B64">
    <cfRule type="duplicateValues" dxfId="389" priority="389"/>
  </conditionalFormatting>
  <conditionalFormatting sqref="B65">
    <cfRule type="duplicateValues" dxfId="388" priority="388"/>
  </conditionalFormatting>
  <conditionalFormatting sqref="B66">
    <cfRule type="duplicateValues" dxfId="387" priority="387"/>
  </conditionalFormatting>
  <conditionalFormatting sqref="B67">
    <cfRule type="duplicateValues" dxfId="386" priority="386"/>
  </conditionalFormatting>
  <conditionalFormatting sqref="B68">
    <cfRule type="duplicateValues" dxfId="385" priority="385"/>
  </conditionalFormatting>
  <conditionalFormatting sqref="B69">
    <cfRule type="duplicateValues" dxfId="384" priority="384"/>
  </conditionalFormatting>
  <conditionalFormatting sqref="B70">
    <cfRule type="duplicateValues" dxfId="383" priority="383"/>
  </conditionalFormatting>
  <conditionalFormatting sqref="B71">
    <cfRule type="duplicateValues" dxfId="382" priority="382"/>
  </conditionalFormatting>
  <conditionalFormatting sqref="B72">
    <cfRule type="duplicateValues" dxfId="381" priority="381"/>
  </conditionalFormatting>
  <conditionalFormatting sqref="B73">
    <cfRule type="duplicateValues" dxfId="380" priority="380"/>
  </conditionalFormatting>
  <conditionalFormatting sqref="B74:B76">
    <cfRule type="duplicateValues" dxfId="379" priority="379"/>
  </conditionalFormatting>
  <conditionalFormatting sqref="B77">
    <cfRule type="duplicateValues" dxfId="378" priority="378"/>
  </conditionalFormatting>
  <conditionalFormatting sqref="B78">
    <cfRule type="duplicateValues" dxfId="377" priority="377"/>
  </conditionalFormatting>
  <conditionalFormatting sqref="B79:B80">
    <cfRule type="duplicateValues" dxfId="376" priority="376"/>
  </conditionalFormatting>
  <conditionalFormatting sqref="B81">
    <cfRule type="duplicateValues" dxfId="375" priority="375"/>
  </conditionalFormatting>
  <conditionalFormatting sqref="B82">
    <cfRule type="duplicateValues" dxfId="374" priority="374"/>
  </conditionalFormatting>
  <conditionalFormatting sqref="B83">
    <cfRule type="duplicateValues" dxfId="373" priority="373"/>
  </conditionalFormatting>
  <conditionalFormatting sqref="B84">
    <cfRule type="duplicateValues" dxfId="372" priority="372"/>
  </conditionalFormatting>
  <conditionalFormatting sqref="B85">
    <cfRule type="duplicateValues" dxfId="371" priority="371"/>
  </conditionalFormatting>
  <conditionalFormatting sqref="B86">
    <cfRule type="duplicateValues" dxfId="370" priority="370"/>
  </conditionalFormatting>
  <conditionalFormatting sqref="B87">
    <cfRule type="duplicateValues" dxfId="369" priority="369"/>
  </conditionalFormatting>
  <conditionalFormatting sqref="B88">
    <cfRule type="duplicateValues" dxfId="368" priority="368"/>
  </conditionalFormatting>
  <conditionalFormatting sqref="B89">
    <cfRule type="duplicateValues" dxfId="367" priority="367"/>
  </conditionalFormatting>
  <conditionalFormatting sqref="B90">
    <cfRule type="duplicateValues" dxfId="366" priority="366"/>
  </conditionalFormatting>
  <conditionalFormatting sqref="B91">
    <cfRule type="duplicateValues" dxfId="365" priority="365"/>
  </conditionalFormatting>
  <conditionalFormatting sqref="B92">
    <cfRule type="duplicateValues" dxfId="364" priority="364"/>
  </conditionalFormatting>
  <conditionalFormatting sqref="B93">
    <cfRule type="duplicateValues" dxfId="363" priority="363"/>
  </conditionalFormatting>
  <conditionalFormatting sqref="B94">
    <cfRule type="duplicateValues" dxfId="362" priority="362"/>
  </conditionalFormatting>
  <conditionalFormatting sqref="B95">
    <cfRule type="duplicateValues" dxfId="361" priority="361"/>
  </conditionalFormatting>
  <conditionalFormatting sqref="B96">
    <cfRule type="duplicateValues" dxfId="360" priority="360"/>
  </conditionalFormatting>
  <conditionalFormatting sqref="B97">
    <cfRule type="duplicateValues" dxfId="359" priority="359"/>
  </conditionalFormatting>
  <conditionalFormatting sqref="B98">
    <cfRule type="duplicateValues" dxfId="358" priority="292"/>
  </conditionalFormatting>
  <conditionalFormatting sqref="B99">
    <cfRule type="duplicateValues" dxfId="357" priority="358"/>
  </conditionalFormatting>
  <conditionalFormatting sqref="B100:B103">
    <cfRule type="duplicateValues" dxfId="356" priority="357"/>
  </conditionalFormatting>
  <conditionalFormatting sqref="B104">
    <cfRule type="duplicateValues" dxfId="355" priority="356"/>
  </conditionalFormatting>
  <conditionalFormatting sqref="B105">
    <cfRule type="duplicateValues" dxfId="354" priority="355"/>
  </conditionalFormatting>
  <conditionalFormatting sqref="B106">
    <cfRule type="duplicateValues" dxfId="353" priority="354"/>
  </conditionalFormatting>
  <conditionalFormatting sqref="B107">
    <cfRule type="duplicateValues" dxfId="352" priority="353"/>
  </conditionalFormatting>
  <conditionalFormatting sqref="B108">
    <cfRule type="duplicateValues" dxfId="351" priority="352"/>
  </conditionalFormatting>
  <conditionalFormatting sqref="B109:B111">
    <cfRule type="duplicateValues" dxfId="350" priority="351"/>
  </conditionalFormatting>
  <conditionalFormatting sqref="B112">
    <cfRule type="duplicateValues" dxfId="349" priority="349"/>
  </conditionalFormatting>
  <conditionalFormatting sqref="B113">
    <cfRule type="duplicateValues" dxfId="348" priority="348"/>
  </conditionalFormatting>
  <conditionalFormatting sqref="B114:B127">
    <cfRule type="duplicateValues" dxfId="347" priority="347"/>
  </conditionalFormatting>
  <conditionalFormatting sqref="B128">
    <cfRule type="duplicateValues" dxfId="346" priority="346"/>
  </conditionalFormatting>
  <conditionalFormatting sqref="B129:B131">
    <cfRule type="duplicateValues" dxfId="345" priority="345"/>
  </conditionalFormatting>
  <conditionalFormatting sqref="B132">
    <cfRule type="duplicateValues" dxfId="344" priority="344"/>
  </conditionalFormatting>
  <conditionalFormatting sqref="B133">
    <cfRule type="duplicateValues" dxfId="343" priority="343"/>
  </conditionalFormatting>
  <conditionalFormatting sqref="B134:B135">
    <cfRule type="duplicateValues" dxfId="342" priority="342"/>
  </conditionalFormatting>
  <conditionalFormatting sqref="B136">
    <cfRule type="duplicateValues" dxfId="341" priority="341"/>
  </conditionalFormatting>
  <conditionalFormatting sqref="B137:B140">
    <cfRule type="duplicateValues" dxfId="340" priority="340"/>
  </conditionalFormatting>
  <conditionalFormatting sqref="B141">
    <cfRule type="duplicateValues" dxfId="339" priority="339"/>
  </conditionalFormatting>
  <conditionalFormatting sqref="B142">
    <cfRule type="duplicateValues" dxfId="338" priority="338"/>
  </conditionalFormatting>
  <conditionalFormatting sqref="B143">
    <cfRule type="duplicateValues" dxfId="337" priority="337"/>
  </conditionalFormatting>
  <conditionalFormatting sqref="B144">
    <cfRule type="duplicateValues" dxfId="336" priority="336"/>
  </conditionalFormatting>
  <conditionalFormatting sqref="B145:B146">
    <cfRule type="duplicateValues" dxfId="335" priority="335"/>
  </conditionalFormatting>
  <conditionalFormatting sqref="B147">
    <cfRule type="duplicateValues" dxfId="334" priority="334"/>
  </conditionalFormatting>
  <conditionalFormatting sqref="B148">
    <cfRule type="duplicateValues" dxfId="333" priority="333"/>
  </conditionalFormatting>
  <conditionalFormatting sqref="B149">
    <cfRule type="duplicateValues" dxfId="332" priority="332"/>
  </conditionalFormatting>
  <conditionalFormatting sqref="B150">
    <cfRule type="duplicateValues" dxfId="331" priority="331"/>
  </conditionalFormatting>
  <conditionalFormatting sqref="B151">
    <cfRule type="duplicateValues" dxfId="330" priority="330"/>
  </conditionalFormatting>
  <conditionalFormatting sqref="B152:B153">
    <cfRule type="duplicateValues" dxfId="329" priority="329"/>
  </conditionalFormatting>
  <conditionalFormatting sqref="B154:B155">
    <cfRule type="duplicateValues" dxfId="328" priority="328"/>
  </conditionalFormatting>
  <conditionalFormatting sqref="B156">
    <cfRule type="duplicateValues" dxfId="327" priority="315"/>
  </conditionalFormatting>
  <conditionalFormatting sqref="B157">
    <cfRule type="duplicateValues" dxfId="326" priority="327"/>
  </conditionalFormatting>
  <conditionalFormatting sqref="B158:B160">
    <cfRule type="duplicateValues" dxfId="325" priority="326"/>
  </conditionalFormatting>
  <conditionalFormatting sqref="B161:B164">
    <cfRule type="duplicateValues" dxfId="324" priority="325"/>
  </conditionalFormatting>
  <conditionalFormatting sqref="B165">
    <cfRule type="duplicateValues" dxfId="323" priority="324"/>
  </conditionalFormatting>
  <conditionalFormatting sqref="B166:B168">
    <cfRule type="duplicateValues" dxfId="322" priority="323"/>
  </conditionalFormatting>
  <conditionalFormatting sqref="B169:B170">
    <cfRule type="duplicateValues" dxfId="321" priority="322"/>
  </conditionalFormatting>
  <conditionalFormatting sqref="B171">
    <cfRule type="duplicateValues" dxfId="320" priority="321"/>
  </conditionalFormatting>
  <conditionalFormatting sqref="B172">
    <cfRule type="duplicateValues" dxfId="319" priority="320"/>
  </conditionalFormatting>
  <conditionalFormatting sqref="B173">
    <cfRule type="duplicateValues" dxfId="318" priority="319"/>
  </conditionalFormatting>
  <conditionalFormatting sqref="B174">
    <cfRule type="duplicateValues" dxfId="317" priority="318"/>
  </conditionalFormatting>
  <conditionalFormatting sqref="B175">
    <cfRule type="duplicateValues" dxfId="316" priority="317"/>
  </conditionalFormatting>
  <conditionalFormatting sqref="B176">
    <cfRule type="duplicateValues" dxfId="315" priority="316"/>
  </conditionalFormatting>
  <conditionalFormatting sqref="B177:B180">
    <cfRule type="duplicateValues" dxfId="314" priority="313"/>
  </conditionalFormatting>
  <conditionalFormatting sqref="B181">
    <cfRule type="duplicateValues" dxfId="313" priority="312"/>
  </conditionalFormatting>
  <conditionalFormatting sqref="B182">
    <cfRule type="duplicateValues" dxfId="312" priority="311"/>
  </conditionalFormatting>
  <conditionalFormatting sqref="B183">
    <cfRule type="duplicateValues" dxfId="311" priority="310"/>
  </conditionalFormatting>
  <conditionalFormatting sqref="B184">
    <cfRule type="duplicateValues" dxfId="310" priority="309"/>
  </conditionalFormatting>
  <conditionalFormatting sqref="B185">
    <cfRule type="duplicateValues" dxfId="309" priority="308"/>
  </conditionalFormatting>
  <conditionalFormatting sqref="B186">
    <cfRule type="duplicateValues" dxfId="308" priority="307"/>
  </conditionalFormatting>
  <conditionalFormatting sqref="B187">
    <cfRule type="duplicateValues" dxfId="307" priority="306"/>
  </conditionalFormatting>
  <conditionalFormatting sqref="B188">
    <cfRule type="duplicateValues" dxfId="306" priority="305"/>
  </conditionalFormatting>
  <conditionalFormatting sqref="B189">
    <cfRule type="duplicateValues" dxfId="305" priority="304"/>
  </conditionalFormatting>
  <conditionalFormatting sqref="B190">
    <cfRule type="duplicateValues" dxfId="304" priority="303"/>
  </conditionalFormatting>
  <conditionalFormatting sqref="B191:B192">
    <cfRule type="duplicateValues" dxfId="303" priority="302"/>
  </conditionalFormatting>
  <conditionalFormatting sqref="B193">
    <cfRule type="duplicateValues" dxfId="302" priority="301"/>
  </conditionalFormatting>
  <conditionalFormatting sqref="B194:B203">
    <cfRule type="duplicateValues" dxfId="301" priority="300"/>
  </conditionalFormatting>
  <conditionalFormatting sqref="B204:B212">
    <cfRule type="duplicateValues" dxfId="300" priority="299"/>
  </conditionalFormatting>
  <conditionalFormatting sqref="B213">
    <cfRule type="duplicateValues" dxfId="299" priority="298"/>
  </conditionalFormatting>
  <conditionalFormatting sqref="B214">
    <cfRule type="duplicateValues" dxfId="298" priority="297"/>
  </conditionalFormatting>
  <conditionalFormatting sqref="B215">
    <cfRule type="duplicateValues" dxfId="297" priority="296"/>
  </conditionalFormatting>
  <conditionalFormatting sqref="B216">
    <cfRule type="duplicateValues" dxfId="296" priority="295"/>
  </conditionalFormatting>
  <conditionalFormatting sqref="B217">
    <cfRule type="duplicateValues" dxfId="295" priority="294"/>
  </conditionalFormatting>
  <conditionalFormatting sqref="B218">
    <cfRule type="duplicateValues" dxfId="294" priority="293"/>
  </conditionalFormatting>
  <conditionalFormatting sqref="B219">
    <cfRule type="duplicateValues" dxfId="293" priority="291"/>
  </conditionalFormatting>
  <conditionalFormatting sqref="B220">
    <cfRule type="duplicateValues" dxfId="292" priority="290"/>
  </conditionalFormatting>
  <conditionalFormatting sqref="B221">
    <cfRule type="duplicateValues" dxfId="291" priority="289"/>
  </conditionalFormatting>
  <conditionalFormatting sqref="B222">
    <cfRule type="duplicateValues" dxfId="290" priority="288"/>
  </conditionalFormatting>
  <conditionalFormatting sqref="B223">
    <cfRule type="duplicateValues" dxfId="289" priority="287"/>
  </conditionalFormatting>
  <conditionalFormatting sqref="B224">
    <cfRule type="duplicateValues" dxfId="288" priority="286"/>
  </conditionalFormatting>
  <conditionalFormatting sqref="B225">
    <cfRule type="duplicateValues" dxfId="287" priority="283"/>
  </conditionalFormatting>
  <conditionalFormatting sqref="B226:B228">
    <cfRule type="duplicateValues" dxfId="286" priority="282"/>
  </conditionalFormatting>
  <conditionalFormatting sqref="B229">
    <cfRule type="duplicateValues" dxfId="285" priority="281"/>
  </conditionalFormatting>
  <conditionalFormatting sqref="B230">
    <cfRule type="duplicateValues" dxfId="284" priority="280"/>
  </conditionalFormatting>
  <conditionalFormatting sqref="B231">
    <cfRule type="duplicateValues" dxfId="283" priority="279"/>
  </conditionalFormatting>
  <conditionalFormatting sqref="B232">
    <cfRule type="duplicateValues" dxfId="282" priority="278"/>
  </conditionalFormatting>
  <conditionalFormatting sqref="B233:B234">
    <cfRule type="duplicateValues" dxfId="281" priority="277"/>
  </conditionalFormatting>
  <conditionalFormatting sqref="B235">
    <cfRule type="duplicateValues" dxfId="280" priority="276"/>
  </conditionalFormatting>
  <conditionalFormatting sqref="B236:B242">
    <cfRule type="duplicateValues" dxfId="279" priority="273"/>
  </conditionalFormatting>
  <conditionalFormatting sqref="B243">
    <cfRule type="duplicateValues" dxfId="278" priority="269"/>
  </conditionalFormatting>
  <conditionalFormatting sqref="B244">
    <cfRule type="duplicateValues" dxfId="277" priority="268"/>
  </conditionalFormatting>
  <conditionalFormatting sqref="B245">
    <cfRule type="duplicateValues" dxfId="276" priority="267"/>
  </conditionalFormatting>
  <conditionalFormatting sqref="B246">
    <cfRule type="duplicateValues" dxfId="275" priority="266"/>
  </conditionalFormatting>
  <conditionalFormatting sqref="B247">
    <cfRule type="duplicateValues" dxfId="274" priority="265"/>
  </conditionalFormatting>
  <conditionalFormatting sqref="B248:B250">
    <cfRule type="duplicateValues" dxfId="273" priority="264"/>
  </conditionalFormatting>
  <conditionalFormatting sqref="B251:B252">
    <cfRule type="duplicateValues" dxfId="272" priority="263"/>
  </conditionalFormatting>
  <conditionalFormatting sqref="B253">
    <cfRule type="duplicateValues" dxfId="271" priority="262"/>
  </conditionalFormatting>
  <conditionalFormatting sqref="B254:B256">
    <cfRule type="duplicateValues" dxfId="270" priority="246"/>
  </conditionalFormatting>
  <conditionalFormatting sqref="B257">
    <cfRule type="duplicateValues" dxfId="269" priority="245"/>
  </conditionalFormatting>
  <conditionalFormatting sqref="B258">
    <cfRule type="duplicateValues" dxfId="268" priority="244"/>
  </conditionalFormatting>
  <conditionalFormatting sqref="B259">
    <cfRule type="duplicateValues" dxfId="267" priority="243"/>
  </conditionalFormatting>
  <conditionalFormatting sqref="B260">
    <cfRule type="duplicateValues" dxfId="266" priority="242"/>
  </conditionalFormatting>
  <conditionalFormatting sqref="B261">
    <cfRule type="duplicateValues" dxfId="265" priority="241"/>
  </conditionalFormatting>
  <conditionalFormatting sqref="B262">
    <cfRule type="duplicateValues" dxfId="264" priority="240"/>
  </conditionalFormatting>
  <conditionalFormatting sqref="B263">
    <cfRule type="duplicateValues" dxfId="263" priority="239"/>
  </conditionalFormatting>
  <conditionalFormatting sqref="B264:B269">
    <cfRule type="duplicateValues" dxfId="262" priority="238"/>
  </conditionalFormatting>
  <conditionalFormatting sqref="B270:B271">
    <cfRule type="duplicateValues" dxfId="261" priority="237"/>
  </conditionalFormatting>
  <conditionalFormatting sqref="B272">
    <cfRule type="duplicateValues" dxfId="260" priority="236"/>
  </conditionalFormatting>
  <conditionalFormatting sqref="B273">
    <cfRule type="duplicateValues" dxfId="259" priority="235"/>
  </conditionalFormatting>
  <conditionalFormatting sqref="B274:B275">
    <cfRule type="duplicateValues" dxfId="258" priority="234"/>
  </conditionalFormatting>
  <conditionalFormatting sqref="B276">
    <cfRule type="duplicateValues" dxfId="257" priority="233"/>
  </conditionalFormatting>
  <conditionalFormatting sqref="B277">
    <cfRule type="duplicateValues" dxfId="256" priority="232"/>
  </conditionalFormatting>
  <conditionalFormatting sqref="B278">
    <cfRule type="duplicateValues" dxfId="255" priority="231"/>
  </conditionalFormatting>
  <conditionalFormatting sqref="B279">
    <cfRule type="duplicateValues" dxfId="254" priority="230"/>
  </conditionalFormatting>
  <conditionalFormatting sqref="B280">
    <cfRule type="duplicateValues" dxfId="253" priority="229"/>
  </conditionalFormatting>
  <conditionalFormatting sqref="B281">
    <cfRule type="duplicateValues" dxfId="252" priority="228"/>
  </conditionalFormatting>
  <conditionalFormatting sqref="B282">
    <cfRule type="duplicateValues" dxfId="251" priority="227"/>
  </conditionalFormatting>
  <conditionalFormatting sqref="B283:B285">
    <cfRule type="duplicateValues" dxfId="250" priority="226"/>
  </conditionalFormatting>
  <conditionalFormatting sqref="B286">
    <cfRule type="duplicateValues" dxfId="249" priority="224"/>
  </conditionalFormatting>
  <conditionalFormatting sqref="B287">
    <cfRule type="duplicateValues" dxfId="248" priority="223"/>
  </conditionalFormatting>
  <conditionalFormatting sqref="B288">
    <cfRule type="duplicateValues" dxfId="247" priority="222"/>
  </conditionalFormatting>
  <conditionalFormatting sqref="B289">
    <cfRule type="duplicateValues" dxfId="246" priority="221"/>
  </conditionalFormatting>
  <conditionalFormatting sqref="B290">
    <cfRule type="duplicateValues" dxfId="245" priority="220"/>
  </conditionalFormatting>
  <conditionalFormatting sqref="B291">
    <cfRule type="duplicateValues" dxfId="244" priority="219"/>
  </conditionalFormatting>
  <conditionalFormatting sqref="B292:B293">
    <cfRule type="duplicateValues" dxfId="243" priority="218"/>
  </conditionalFormatting>
  <conditionalFormatting sqref="B294">
    <cfRule type="duplicateValues" dxfId="242" priority="217"/>
  </conditionalFormatting>
  <conditionalFormatting sqref="B295:B296">
    <cfRule type="duplicateValues" dxfId="241" priority="216"/>
  </conditionalFormatting>
  <conditionalFormatting sqref="B297">
    <cfRule type="duplicateValues" dxfId="240" priority="215"/>
  </conditionalFormatting>
  <conditionalFormatting sqref="B298">
    <cfRule type="duplicateValues" dxfId="239" priority="214"/>
  </conditionalFormatting>
  <conditionalFormatting sqref="B299:B300">
    <cfRule type="duplicateValues" dxfId="238" priority="213"/>
  </conditionalFormatting>
  <conditionalFormatting sqref="B301:B302">
    <cfRule type="duplicateValues" dxfId="237" priority="212"/>
  </conditionalFormatting>
  <conditionalFormatting sqref="B303">
    <cfRule type="duplicateValues" dxfId="236" priority="211"/>
  </conditionalFormatting>
  <conditionalFormatting sqref="B304">
    <cfRule type="duplicateValues" dxfId="235" priority="210"/>
  </conditionalFormatting>
  <conditionalFormatting sqref="B305">
    <cfRule type="duplicateValues" dxfId="234" priority="209"/>
  </conditionalFormatting>
  <conditionalFormatting sqref="B306">
    <cfRule type="duplicateValues" dxfId="233" priority="208"/>
  </conditionalFormatting>
  <conditionalFormatting sqref="B307">
    <cfRule type="duplicateValues" dxfId="232" priority="207"/>
  </conditionalFormatting>
  <conditionalFormatting sqref="B308">
    <cfRule type="duplicateValues" dxfId="231" priority="206"/>
  </conditionalFormatting>
  <conditionalFormatting sqref="B309">
    <cfRule type="duplicateValues" dxfId="230" priority="205"/>
  </conditionalFormatting>
  <conditionalFormatting sqref="B310">
    <cfRule type="duplicateValues" dxfId="229" priority="204"/>
  </conditionalFormatting>
  <conditionalFormatting sqref="B311">
    <cfRule type="duplicateValues" dxfId="228" priority="203"/>
  </conditionalFormatting>
  <conditionalFormatting sqref="B312">
    <cfRule type="duplicateValues" dxfId="227" priority="202"/>
  </conditionalFormatting>
  <conditionalFormatting sqref="B313">
    <cfRule type="duplicateValues" dxfId="226" priority="201"/>
  </conditionalFormatting>
  <conditionalFormatting sqref="B314:B315">
    <cfRule type="duplicateValues" dxfId="225" priority="200"/>
  </conditionalFormatting>
  <conditionalFormatting sqref="B316">
    <cfRule type="duplicateValues" dxfId="224" priority="199"/>
  </conditionalFormatting>
  <conditionalFormatting sqref="B317">
    <cfRule type="duplicateValues" dxfId="223" priority="198"/>
  </conditionalFormatting>
  <conditionalFormatting sqref="B318">
    <cfRule type="duplicateValues" dxfId="222" priority="197"/>
  </conditionalFormatting>
  <conditionalFormatting sqref="B319">
    <cfRule type="duplicateValues" dxfId="221" priority="196"/>
  </conditionalFormatting>
  <conditionalFormatting sqref="B320">
    <cfRule type="duplicateValues" dxfId="220" priority="195"/>
  </conditionalFormatting>
  <conditionalFormatting sqref="B321">
    <cfRule type="duplicateValues" dxfId="219" priority="194"/>
  </conditionalFormatting>
  <conditionalFormatting sqref="B322">
    <cfRule type="duplicateValues" dxfId="218" priority="193"/>
  </conditionalFormatting>
  <conditionalFormatting sqref="B323">
    <cfRule type="duplicateValues" dxfId="217" priority="192"/>
  </conditionalFormatting>
  <conditionalFormatting sqref="B324">
    <cfRule type="duplicateValues" dxfId="216" priority="191"/>
  </conditionalFormatting>
  <conditionalFormatting sqref="B325">
    <cfRule type="duplicateValues" dxfId="215" priority="190"/>
  </conditionalFormatting>
  <conditionalFormatting sqref="B326">
    <cfRule type="duplicateValues" dxfId="214" priority="189"/>
  </conditionalFormatting>
  <conditionalFormatting sqref="B327">
    <cfRule type="duplicateValues" dxfId="213" priority="188"/>
  </conditionalFormatting>
  <conditionalFormatting sqref="B328">
    <cfRule type="duplicateValues" dxfId="212" priority="187"/>
  </conditionalFormatting>
  <conditionalFormatting sqref="B329">
    <cfRule type="duplicateValues" dxfId="211" priority="186"/>
  </conditionalFormatting>
  <conditionalFormatting sqref="B330">
    <cfRule type="duplicateValues" dxfId="210" priority="185"/>
  </conditionalFormatting>
  <conditionalFormatting sqref="B331">
    <cfRule type="duplicateValues" dxfId="209" priority="184"/>
  </conditionalFormatting>
  <conditionalFormatting sqref="B332">
    <cfRule type="duplicateValues" dxfId="208" priority="183"/>
  </conditionalFormatting>
  <conditionalFormatting sqref="B333">
    <cfRule type="duplicateValues" dxfId="207" priority="182"/>
  </conditionalFormatting>
  <conditionalFormatting sqref="B334:B335">
    <cfRule type="duplicateValues" dxfId="206" priority="181"/>
  </conditionalFormatting>
  <conditionalFormatting sqref="B336">
    <cfRule type="duplicateValues" dxfId="205" priority="180"/>
  </conditionalFormatting>
  <conditionalFormatting sqref="B337">
    <cfRule type="duplicateValues" dxfId="204" priority="179"/>
  </conditionalFormatting>
  <conditionalFormatting sqref="B338">
    <cfRule type="duplicateValues" dxfId="203" priority="178"/>
  </conditionalFormatting>
  <conditionalFormatting sqref="B339">
    <cfRule type="duplicateValues" dxfId="202" priority="177"/>
  </conditionalFormatting>
  <conditionalFormatting sqref="B340">
    <cfRule type="duplicateValues" dxfId="201" priority="176"/>
  </conditionalFormatting>
  <conditionalFormatting sqref="B341">
    <cfRule type="duplicateValues" dxfId="200" priority="175"/>
  </conditionalFormatting>
  <conditionalFormatting sqref="B342">
    <cfRule type="duplicateValues" dxfId="199" priority="174"/>
  </conditionalFormatting>
  <conditionalFormatting sqref="B343">
    <cfRule type="duplicateValues" dxfId="198" priority="173"/>
  </conditionalFormatting>
  <conditionalFormatting sqref="B344">
    <cfRule type="duplicateValues" dxfId="197" priority="172"/>
  </conditionalFormatting>
  <conditionalFormatting sqref="B345">
    <cfRule type="duplicateValues" dxfId="196" priority="171"/>
  </conditionalFormatting>
  <conditionalFormatting sqref="B346">
    <cfRule type="duplicateValues" dxfId="195" priority="170"/>
  </conditionalFormatting>
  <conditionalFormatting sqref="B347">
    <cfRule type="duplicateValues" dxfId="194" priority="169"/>
  </conditionalFormatting>
  <conditionalFormatting sqref="B348">
    <cfRule type="duplicateValues" dxfId="193" priority="168"/>
  </conditionalFormatting>
  <conditionalFormatting sqref="B349">
    <cfRule type="duplicateValues" dxfId="192" priority="167"/>
  </conditionalFormatting>
  <conditionalFormatting sqref="B350:B351">
    <cfRule type="duplicateValues" dxfId="191" priority="166"/>
  </conditionalFormatting>
  <conditionalFormatting sqref="B352">
    <cfRule type="duplicateValues" dxfId="190" priority="165"/>
  </conditionalFormatting>
  <conditionalFormatting sqref="B353">
    <cfRule type="duplicateValues" dxfId="189" priority="164"/>
  </conditionalFormatting>
  <conditionalFormatting sqref="B354">
    <cfRule type="duplicateValues" dxfId="188" priority="163"/>
  </conditionalFormatting>
  <conditionalFormatting sqref="B355">
    <cfRule type="duplicateValues" dxfId="187" priority="162"/>
  </conditionalFormatting>
  <conditionalFormatting sqref="B356">
    <cfRule type="duplicateValues" dxfId="186" priority="161"/>
  </conditionalFormatting>
  <conditionalFormatting sqref="B357">
    <cfRule type="duplicateValues" dxfId="185" priority="160"/>
  </conditionalFormatting>
  <conditionalFormatting sqref="B358">
    <cfRule type="duplicateValues" dxfId="184" priority="159"/>
  </conditionalFormatting>
  <conditionalFormatting sqref="B359">
    <cfRule type="duplicateValues" dxfId="183" priority="158"/>
  </conditionalFormatting>
  <conditionalFormatting sqref="B360:B361">
    <cfRule type="duplicateValues" dxfId="182" priority="157"/>
  </conditionalFormatting>
  <conditionalFormatting sqref="B362">
    <cfRule type="duplicateValues" dxfId="181" priority="156"/>
  </conditionalFormatting>
  <conditionalFormatting sqref="B363">
    <cfRule type="duplicateValues" dxfId="180" priority="155"/>
  </conditionalFormatting>
  <conditionalFormatting sqref="B364">
    <cfRule type="duplicateValues" dxfId="179" priority="154"/>
  </conditionalFormatting>
  <conditionalFormatting sqref="B365">
    <cfRule type="duplicateValues" dxfId="178" priority="153"/>
  </conditionalFormatting>
  <conditionalFormatting sqref="B366">
    <cfRule type="duplicateValues" dxfId="177" priority="152"/>
  </conditionalFormatting>
  <conditionalFormatting sqref="B367">
    <cfRule type="duplicateValues" dxfId="176" priority="151"/>
  </conditionalFormatting>
  <conditionalFormatting sqref="B368">
    <cfRule type="duplicateValues" dxfId="175" priority="150"/>
  </conditionalFormatting>
  <conditionalFormatting sqref="B369">
    <cfRule type="duplicateValues" dxfId="174" priority="149"/>
  </conditionalFormatting>
  <conditionalFormatting sqref="B370">
    <cfRule type="duplicateValues" dxfId="173" priority="148"/>
  </conditionalFormatting>
  <conditionalFormatting sqref="B371">
    <cfRule type="duplicateValues" dxfId="172" priority="147"/>
  </conditionalFormatting>
  <conditionalFormatting sqref="B372">
    <cfRule type="duplicateValues" dxfId="171" priority="146"/>
  </conditionalFormatting>
  <conditionalFormatting sqref="B373:B375">
    <cfRule type="duplicateValues" dxfId="170" priority="145"/>
  </conditionalFormatting>
  <conditionalFormatting sqref="B376">
    <cfRule type="duplicateValues" dxfId="169" priority="144"/>
  </conditionalFormatting>
  <conditionalFormatting sqref="B377:B378">
    <cfRule type="duplicateValues" dxfId="168" priority="143"/>
  </conditionalFormatting>
  <conditionalFormatting sqref="B379">
    <cfRule type="duplicateValues" dxfId="167" priority="142"/>
  </conditionalFormatting>
  <conditionalFormatting sqref="B380">
    <cfRule type="duplicateValues" dxfId="166" priority="141"/>
  </conditionalFormatting>
  <conditionalFormatting sqref="B381">
    <cfRule type="duplicateValues" dxfId="165" priority="140"/>
  </conditionalFormatting>
  <conditionalFormatting sqref="B382">
    <cfRule type="duplicateValues" dxfId="164" priority="139"/>
  </conditionalFormatting>
  <conditionalFormatting sqref="B383">
    <cfRule type="duplicateValues" dxfId="163" priority="138"/>
  </conditionalFormatting>
  <conditionalFormatting sqref="B384:B385">
    <cfRule type="duplicateValues" dxfId="162" priority="137"/>
  </conditionalFormatting>
  <conditionalFormatting sqref="B386">
    <cfRule type="duplicateValues" dxfId="161" priority="136"/>
  </conditionalFormatting>
  <conditionalFormatting sqref="B387:B388">
    <cfRule type="duplicateValues" dxfId="160" priority="135"/>
  </conditionalFormatting>
  <conditionalFormatting sqref="B389">
    <cfRule type="duplicateValues" dxfId="159" priority="134"/>
  </conditionalFormatting>
  <conditionalFormatting sqref="B390">
    <cfRule type="duplicateValues" dxfId="158" priority="133"/>
  </conditionalFormatting>
  <conditionalFormatting sqref="B391">
    <cfRule type="duplicateValues" dxfId="157" priority="132"/>
  </conditionalFormatting>
  <conditionalFormatting sqref="B392:B393">
    <cfRule type="duplicateValues" dxfId="156" priority="131"/>
  </conditionalFormatting>
  <conditionalFormatting sqref="B394:B396">
    <cfRule type="duplicateValues" dxfId="155" priority="130"/>
  </conditionalFormatting>
  <conditionalFormatting sqref="B397:B398">
    <cfRule type="duplicateValues" dxfId="154" priority="129"/>
  </conditionalFormatting>
  <conditionalFormatting sqref="B399">
    <cfRule type="duplicateValues" dxfId="153" priority="128"/>
  </conditionalFormatting>
  <conditionalFormatting sqref="B400:B405">
    <cfRule type="duplicateValues" dxfId="152" priority="127"/>
  </conditionalFormatting>
  <conditionalFormatting sqref="B406">
    <cfRule type="duplicateValues" dxfId="151" priority="126"/>
  </conditionalFormatting>
  <conditionalFormatting sqref="B407:B408">
    <cfRule type="duplicateValues" dxfId="150" priority="125"/>
  </conditionalFormatting>
  <conditionalFormatting sqref="B409">
    <cfRule type="duplicateValues" dxfId="149" priority="124"/>
  </conditionalFormatting>
  <conditionalFormatting sqref="B410">
    <cfRule type="duplicateValues" dxfId="148" priority="123"/>
  </conditionalFormatting>
  <conditionalFormatting sqref="B411">
    <cfRule type="duplicateValues" dxfId="147" priority="122"/>
  </conditionalFormatting>
  <conditionalFormatting sqref="B412">
    <cfRule type="duplicateValues" dxfId="146" priority="121"/>
  </conditionalFormatting>
  <conditionalFormatting sqref="B413">
    <cfRule type="duplicateValues" dxfId="145" priority="120"/>
  </conditionalFormatting>
  <conditionalFormatting sqref="B414">
    <cfRule type="duplicateValues" dxfId="144" priority="119"/>
  </conditionalFormatting>
  <conditionalFormatting sqref="B415">
    <cfRule type="duplicateValues" dxfId="143" priority="118"/>
  </conditionalFormatting>
  <conditionalFormatting sqref="B416">
    <cfRule type="duplicateValues" dxfId="142" priority="117"/>
  </conditionalFormatting>
  <conditionalFormatting sqref="B417">
    <cfRule type="duplicateValues" dxfId="141" priority="116"/>
  </conditionalFormatting>
  <conditionalFormatting sqref="B418:B419">
    <cfRule type="duplicateValues" dxfId="140" priority="115"/>
  </conditionalFormatting>
  <conditionalFormatting sqref="B420">
    <cfRule type="duplicateValues" dxfId="139" priority="114"/>
  </conditionalFormatting>
  <conditionalFormatting sqref="B421">
    <cfRule type="duplicateValues" dxfId="138" priority="113"/>
  </conditionalFormatting>
  <conditionalFormatting sqref="B422:B423">
    <cfRule type="duplicateValues" dxfId="137" priority="112"/>
  </conditionalFormatting>
  <conditionalFormatting sqref="B424">
    <cfRule type="duplicateValues" dxfId="136" priority="111"/>
  </conditionalFormatting>
  <conditionalFormatting sqref="B425">
    <cfRule type="duplicateValues" dxfId="135" priority="110"/>
  </conditionalFormatting>
  <conditionalFormatting sqref="B426:B428">
    <cfRule type="duplicateValues" dxfId="134" priority="109"/>
  </conditionalFormatting>
  <conditionalFormatting sqref="B429">
    <cfRule type="duplicateValues" dxfId="133" priority="108"/>
  </conditionalFormatting>
  <conditionalFormatting sqref="B430">
    <cfRule type="duplicateValues" dxfId="132" priority="107"/>
  </conditionalFormatting>
  <conditionalFormatting sqref="B431">
    <cfRule type="duplicateValues" dxfId="131" priority="106"/>
  </conditionalFormatting>
  <conditionalFormatting sqref="B432">
    <cfRule type="duplicateValues" dxfId="130" priority="105"/>
  </conditionalFormatting>
  <conditionalFormatting sqref="B433:B436">
    <cfRule type="duplicateValues" dxfId="129" priority="104"/>
  </conditionalFormatting>
  <conditionalFormatting sqref="B437">
    <cfRule type="duplicateValues" dxfId="128" priority="102"/>
  </conditionalFormatting>
  <conditionalFormatting sqref="B438">
    <cfRule type="duplicateValues" dxfId="127" priority="103"/>
  </conditionalFormatting>
  <conditionalFormatting sqref="B439">
    <cfRule type="duplicateValues" dxfId="126" priority="101"/>
  </conditionalFormatting>
  <conditionalFormatting sqref="B440">
    <cfRule type="duplicateValues" dxfId="125" priority="100"/>
  </conditionalFormatting>
  <conditionalFormatting sqref="B441">
    <cfRule type="duplicateValues" dxfId="124" priority="99"/>
  </conditionalFormatting>
  <conditionalFormatting sqref="B442">
    <cfRule type="duplicateValues" dxfId="123" priority="98"/>
  </conditionalFormatting>
  <conditionalFormatting sqref="B443">
    <cfRule type="duplicateValues" dxfId="122" priority="97"/>
  </conditionalFormatting>
  <conditionalFormatting sqref="B444">
    <cfRule type="duplicateValues" dxfId="121" priority="96"/>
  </conditionalFormatting>
  <conditionalFormatting sqref="B445">
    <cfRule type="duplicateValues" dxfId="120" priority="95"/>
  </conditionalFormatting>
  <conditionalFormatting sqref="B446">
    <cfRule type="duplicateValues" dxfId="119" priority="94"/>
  </conditionalFormatting>
  <conditionalFormatting sqref="B447">
    <cfRule type="duplicateValues" dxfId="118" priority="93"/>
  </conditionalFormatting>
  <conditionalFormatting sqref="B448">
    <cfRule type="duplicateValues" dxfId="117" priority="92"/>
  </conditionalFormatting>
  <conditionalFormatting sqref="B449">
    <cfRule type="duplicateValues" dxfId="116" priority="91"/>
  </conditionalFormatting>
  <conditionalFormatting sqref="B450">
    <cfRule type="duplicateValues" dxfId="115" priority="90"/>
  </conditionalFormatting>
  <conditionalFormatting sqref="B451">
    <cfRule type="duplicateValues" dxfId="114" priority="89"/>
  </conditionalFormatting>
  <conditionalFormatting sqref="B452">
    <cfRule type="duplicateValues" dxfId="113" priority="88"/>
  </conditionalFormatting>
  <conditionalFormatting sqref="B453:B454">
    <cfRule type="duplicateValues" dxfId="112" priority="87"/>
  </conditionalFormatting>
  <conditionalFormatting sqref="B455">
    <cfRule type="duplicateValues" dxfId="111" priority="86"/>
  </conditionalFormatting>
  <conditionalFormatting sqref="B456">
    <cfRule type="duplicateValues" dxfId="110" priority="85"/>
  </conditionalFormatting>
  <conditionalFormatting sqref="B457">
    <cfRule type="duplicateValues" dxfId="109" priority="84"/>
  </conditionalFormatting>
  <conditionalFormatting sqref="B458">
    <cfRule type="duplicateValues" dxfId="108" priority="83"/>
  </conditionalFormatting>
  <conditionalFormatting sqref="B459">
    <cfRule type="duplicateValues" dxfId="107" priority="82"/>
  </conditionalFormatting>
  <conditionalFormatting sqref="B460">
    <cfRule type="duplicateValues" dxfId="106" priority="81"/>
  </conditionalFormatting>
  <conditionalFormatting sqref="B461">
    <cfRule type="duplicateValues" dxfId="105" priority="80"/>
  </conditionalFormatting>
  <conditionalFormatting sqref="B462:B463">
    <cfRule type="duplicateValues" dxfId="104" priority="79"/>
  </conditionalFormatting>
  <conditionalFormatting sqref="B464">
    <cfRule type="duplicateValues" dxfId="103" priority="78"/>
  </conditionalFormatting>
  <conditionalFormatting sqref="B465:B467">
    <cfRule type="duplicateValues" dxfId="102" priority="77"/>
  </conditionalFormatting>
  <conditionalFormatting sqref="B468">
    <cfRule type="duplicateValues" dxfId="101" priority="76"/>
  </conditionalFormatting>
  <conditionalFormatting sqref="B469">
    <cfRule type="duplicateValues" dxfId="100" priority="75"/>
  </conditionalFormatting>
  <conditionalFormatting sqref="B470:B471">
    <cfRule type="duplicateValues" dxfId="99" priority="74"/>
  </conditionalFormatting>
  <conditionalFormatting sqref="B472:B473">
    <cfRule type="duplicateValues" dxfId="98" priority="73"/>
  </conditionalFormatting>
  <conditionalFormatting sqref="B474">
    <cfRule type="duplicateValues" dxfId="97" priority="72"/>
  </conditionalFormatting>
  <conditionalFormatting sqref="B475">
    <cfRule type="duplicateValues" dxfId="96" priority="71"/>
  </conditionalFormatting>
  <conditionalFormatting sqref="B476">
    <cfRule type="duplicateValues" dxfId="95" priority="70"/>
  </conditionalFormatting>
  <conditionalFormatting sqref="B477">
    <cfRule type="duplicateValues" dxfId="94" priority="69"/>
  </conditionalFormatting>
  <conditionalFormatting sqref="B478">
    <cfRule type="duplicateValues" dxfId="93" priority="68"/>
  </conditionalFormatting>
  <conditionalFormatting sqref="B479">
    <cfRule type="duplicateValues" dxfId="92" priority="67"/>
  </conditionalFormatting>
  <conditionalFormatting sqref="B480">
    <cfRule type="duplicateValues" dxfId="91" priority="66"/>
  </conditionalFormatting>
  <conditionalFormatting sqref="B481">
    <cfRule type="duplicateValues" dxfId="90" priority="65"/>
  </conditionalFormatting>
  <conditionalFormatting sqref="B482">
    <cfRule type="duplicateValues" dxfId="89" priority="64"/>
  </conditionalFormatting>
  <conditionalFormatting sqref="B483:B486">
    <cfRule type="duplicateValues" dxfId="88" priority="63"/>
  </conditionalFormatting>
  <conditionalFormatting sqref="B487:B488">
    <cfRule type="duplicateValues" dxfId="87" priority="62"/>
  </conditionalFormatting>
  <conditionalFormatting sqref="B489">
    <cfRule type="duplicateValues" dxfId="86" priority="61"/>
  </conditionalFormatting>
  <conditionalFormatting sqref="B490">
    <cfRule type="duplicateValues" dxfId="85" priority="60"/>
  </conditionalFormatting>
  <conditionalFormatting sqref="B491">
    <cfRule type="duplicateValues" dxfId="84" priority="59"/>
  </conditionalFormatting>
  <conditionalFormatting sqref="B492">
    <cfRule type="duplicateValues" dxfId="83" priority="58"/>
  </conditionalFormatting>
  <conditionalFormatting sqref="B493">
    <cfRule type="duplicateValues" dxfId="82" priority="57"/>
  </conditionalFormatting>
  <conditionalFormatting sqref="B494">
    <cfRule type="duplicateValues" dxfId="81" priority="56"/>
  </conditionalFormatting>
  <conditionalFormatting sqref="B495">
    <cfRule type="duplicateValues" dxfId="80" priority="55"/>
  </conditionalFormatting>
  <conditionalFormatting sqref="B496">
    <cfRule type="duplicateValues" dxfId="79" priority="54"/>
  </conditionalFormatting>
  <conditionalFormatting sqref="B497">
    <cfRule type="duplicateValues" dxfId="78" priority="53"/>
  </conditionalFormatting>
  <conditionalFormatting sqref="B498:B499">
    <cfRule type="duplicateValues" dxfId="77" priority="52"/>
  </conditionalFormatting>
  <conditionalFormatting sqref="B500">
    <cfRule type="duplicateValues" dxfId="76" priority="51"/>
  </conditionalFormatting>
  <conditionalFormatting sqref="B501">
    <cfRule type="duplicateValues" dxfId="75" priority="50"/>
  </conditionalFormatting>
  <conditionalFormatting sqref="B502">
    <cfRule type="duplicateValues" dxfId="74" priority="49"/>
  </conditionalFormatting>
  <conditionalFormatting sqref="B503">
    <cfRule type="duplicateValues" dxfId="73" priority="48"/>
  </conditionalFormatting>
  <conditionalFormatting sqref="B504">
    <cfRule type="duplicateValues" dxfId="72" priority="47"/>
  </conditionalFormatting>
  <conditionalFormatting sqref="B505">
    <cfRule type="duplicateValues" dxfId="71" priority="46"/>
  </conditionalFormatting>
  <conditionalFormatting sqref="B506">
    <cfRule type="duplicateValues" dxfId="70" priority="45"/>
  </conditionalFormatting>
  <conditionalFormatting sqref="B507">
    <cfRule type="duplicateValues" dxfId="69" priority="44"/>
  </conditionalFormatting>
  <conditionalFormatting sqref="B508">
    <cfRule type="duplicateValues" dxfId="68" priority="43"/>
  </conditionalFormatting>
  <conditionalFormatting sqref="B509">
    <cfRule type="duplicateValues" dxfId="67" priority="42"/>
  </conditionalFormatting>
  <conditionalFormatting sqref="B510">
    <cfRule type="duplicateValues" dxfId="66" priority="41"/>
  </conditionalFormatting>
  <conditionalFormatting sqref="B511">
    <cfRule type="duplicateValues" dxfId="65" priority="40"/>
  </conditionalFormatting>
  <conditionalFormatting sqref="B512">
    <cfRule type="duplicateValues" dxfId="64" priority="39"/>
  </conditionalFormatting>
  <conditionalFormatting sqref="B513:B514">
    <cfRule type="duplicateValues" dxfId="63" priority="38"/>
  </conditionalFormatting>
  <conditionalFormatting sqref="B515">
    <cfRule type="duplicateValues" dxfId="62" priority="37"/>
  </conditionalFormatting>
  <conditionalFormatting sqref="B516">
    <cfRule type="duplicateValues" dxfId="61" priority="36"/>
  </conditionalFormatting>
  <conditionalFormatting sqref="B517">
    <cfRule type="duplicateValues" dxfId="60" priority="35"/>
  </conditionalFormatting>
  <conditionalFormatting sqref="B518">
    <cfRule type="duplicateValues" dxfId="59" priority="34"/>
  </conditionalFormatting>
  <conditionalFormatting sqref="B519">
    <cfRule type="duplicateValues" dxfId="58" priority="33"/>
  </conditionalFormatting>
  <conditionalFormatting sqref="B520">
    <cfRule type="duplicateValues" dxfId="57" priority="32"/>
  </conditionalFormatting>
  <conditionalFormatting sqref="B521">
    <cfRule type="duplicateValues" dxfId="56" priority="31"/>
  </conditionalFormatting>
  <conditionalFormatting sqref="B522">
    <cfRule type="duplicateValues" dxfId="55" priority="30"/>
  </conditionalFormatting>
  <conditionalFormatting sqref="B523">
    <cfRule type="duplicateValues" dxfId="54" priority="29"/>
  </conditionalFormatting>
  <conditionalFormatting sqref="B524">
    <cfRule type="duplicateValues" dxfId="53" priority="28"/>
  </conditionalFormatting>
  <conditionalFormatting sqref="B525">
    <cfRule type="duplicateValues" dxfId="52" priority="27"/>
  </conditionalFormatting>
  <conditionalFormatting sqref="B526">
    <cfRule type="duplicateValues" dxfId="51" priority="26"/>
  </conditionalFormatting>
  <conditionalFormatting sqref="B527">
    <cfRule type="duplicateValues" dxfId="50" priority="25"/>
  </conditionalFormatting>
  <conditionalFormatting sqref="B528">
    <cfRule type="duplicateValues" dxfId="49" priority="24"/>
  </conditionalFormatting>
  <conditionalFormatting sqref="B529">
    <cfRule type="duplicateValues" dxfId="48" priority="23"/>
  </conditionalFormatting>
  <conditionalFormatting sqref="B530">
    <cfRule type="duplicateValues" dxfId="47" priority="22"/>
  </conditionalFormatting>
  <conditionalFormatting sqref="B531">
    <cfRule type="duplicateValues" dxfId="46" priority="21"/>
  </conditionalFormatting>
  <conditionalFormatting sqref="B533">
    <cfRule type="duplicateValues" dxfId="45" priority="12"/>
  </conditionalFormatting>
  <conditionalFormatting sqref="B534">
    <cfRule type="duplicateValues" dxfId="44" priority="6"/>
  </conditionalFormatting>
  <conditionalFormatting sqref="B535">
    <cfRule type="duplicateValues" dxfId="43" priority="3"/>
  </conditionalFormatting>
  <conditionalFormatting sqref="C430 B532:C532 C537:C539 B536:B539 B541:C775">
    <cfRule type="duplicateValues" dxfId="42" priority="442"/>
  </conditionalFormatting>
  <conditionalFormatting sqref="L1:L2 L5:L16 L19:L65 L121:L135 L139 L141:L228 L231 L233:L235 L237:L242 L246:L530 L137 L67:L83 L532:L1048576 L85:L119">
    <cfRule type="duplicateValues" dxfId="41" priority="444"/>
  </conditionalFormatting>
  <conditionalFormatting sqref="L1:L2">
    <cfRule type="duplicateValues" dxfId="40" priority="443"/>
  </conditionalFormatting>
  <conditionalFormatting sqref="L5:L16 L19:L65 L121:L135 L139 L141:L228 L231 L233:L235 L237:L242 L246:L530 L137 L67:L83 L532:L775 L85:L119">
    <cfRule type="duplicateValues" dxfId="39" priority="446"/>
  </conditionalFormatting>
  <conditionalFormatting sqref="L18">
    <cfRule type="duplicateValues" dxfId="38" priority="417"/>
    <cfRule type="duplicateValues" dxfId="37" priority="418"/>
  </conditionalFormatting>
  <conditionalFormatting sqref="L138">
    <cfRule type="duplicateValues" dxfId="36" priority="275"/>
    <cfRule type="duplicateValues" dxfId="35" priority="274"/>
  </conditionalFormatting>
  <conditionalFormatting sqref="L140">
    <cfRule type="duplicateValues" dxfId="34" priority="272"/>
    <cfRule type="duplicateValues" dxfId="33" priority="271"/>
    <cfRule type="duplicateValues" dxfId="32" priority="270"/>
  </conditionalFormatting>
  <conditionalFormatting sqref="L229">
    <cfRule type="duplicateValues" dxfId="31" priority="260"/>
    <cfRule type="duplicateValues" dxfId="30" priority="261"/>
  </conditionalFormatting>
  <conditionalFormatting sqref="L230">
    <cfRule type="duplicateValues" dxfId="29" priority="258"/>
    <cfRule type="duplicateValues" dxfId="28" priority="259"/>
  </conditionalFormatting>
  <conditionalFormatting sqref="L232">
    <cfRule type="duplicateValues" dxfId="27" priority="256"/>
    <cfRule type="duplicateValues" dxfId="26" priority="257"/>
  </conditionalFormatting>
  <conditionalFormatting sqref="L236">
    <cfRule type="duplicateValues" dxfId="25" priority="255"/>
    <cfRule type="duplicateValues" dxfId="24" priority="254"/>
  </conditionalFormatting>
  <conditionalFormatting sqref="L243">
    <cfRule type="duplicateValues" dxfId="23" priority="253"/>
    <cfRule type="duplicateValues" dxfId="22" priority="252"/>
  </conditionalFormatting>
  <conditionalFormatting sqref="L244">
    <cfRule type="duplicateValues" dxfId="21" priority="250"/>
    <cfRule type="duplicateValues" dxfId="20" priority="251"/>
  </conditionalFormatting>
  <conditionalFormatting sqref="L245">
    <cfRule type="duplicateValues" dxfId="19" priority="247"/>
    <cfRule type="duplicateValues" dxfId="18" priority="249"/>
    <cfRule type="duplicateValues" dxfId="17" priority="248"/>
  </conditionalFormatting>
  <conditionalFormatting sqref="N199">
    <cfRule type="duplicateValues" dxfId="16" priority="284"/>
    <cfRule type="duplicateValues" dxfId="15" priority="285"/>
  </conditionalFormatting>
  <conditionalFormatting sqref="P192">
    <cfRule type="duplicateValues" dxfId="14" priority="16"/>
    <cfRule type="duplicateValues" dxfId="13" priority="15"/>
  </conditionalFormatting>
  <conditionalFormatting sqref="T66">
    <cfRule type="duplicateValues" dxfId="12" priority="5"/>
    <cfRule type="duplicateValues" dxfId="11" priority="4"/>
  </conditionalFormatting>
  <conditionalFormatting sqref="T148">
    <cfRule type="duplicateValues" dxfId="10" priority="10"/>
    <cfRule type="duplicateValues" dxfId="9" priority="9"/>
  </conditionalFormatting>
  <conditionalFormatting sqref="T192">
    <cfRule type="duplicateValues" dxfId="8" priority="14"/>
    <cfRule type="duplicateValues" dxfId="7" priority="13"/>
  </conditionalFormatting>
  <conditionalFormatting sqref="T480">
    <cfRule type="duplicateValues" dxfId="6" priority="7"/>
    <cfRule type="duplicateValues" dxfId="5" priority="8"/>
  </conditionalFormatting>
  <conditionalFormatting sqref="BB87">
    <cfRule type="duplicateValues" dxfId="4" priority="350"/>
  </conditionalFormatting>
  <conditionalFormatting sqref="BB88">
    <cfRule type="duplicateValues" dxfId="3" priority="18"/>
  </conditionalFormatting>
  <conditionalFormatting sqref="BB89">
    <cfRule type="duplicateValues" dxfId="2" priority="20"/>
  </conditionalFormatting>
  <conditionalFormatting sqref="BB437:BB438 BB90:BB97 BB427 BB214:BB219 BB468:BB482 BB305:BB333 BB447:BB448 BB5:BB86 BB336:BB346 BB429:BB433 BB494:BB509 BB99:BB212 BB222:BB303 BB349:BB395 BB397:BB425 BB440:BB445 BB450:BB465 BB487:BB492 BB512:BB777">
    <cfRule type="duplicateValues" dxfId="1" priority="447"/>
  </conditionalFormatting>
  <conditionalFormatting sqref="BB510:BB511 BB493 BB439 BB434:BB436 BB396 BB304 BB220:BB221 BB213 BB98">
    <cfRule type="duplicateValues" dxfId="0" priority="19"/>
  </conditionalFormatting>
  <dataValidations count="1">
    <dataValidation allowBlank="1" showInputMessage="1" showErrorMessage="1" sqref="AG1:AH2 AG5:AH775" xr:uid="{1DD3509E-DD96-49F5-BCB3-B62E6157EAEC}"/>
  </dataValidations>
  <hyperlinks>
    <hyperlink ref="E5" r:id="rId1" xr:uid="{7936C76D-7D32-454F-AAB0-269BDE9918F9}"/>
    <hyperlink ref="E6" r:id="rId2" xr:uid="{AEE0F05D-800B-4775-9CA1-C1DBCBEB2F4D}"/>
    <hyperlink ref="E7" r:id="rId3" xr:uid="{1ECF137B-47E3-411C-A732-C62E0315C674}"/>
    <hyperlink ref="E8" r:id="rId4" xr:uid="{E4882ADB-3ED5-4BC8-A82D-8C99907EFE82}"/>
    <hyperlink ref="E11" r:id="rId5" xr:uid="{AB76005B-9CD2-4F9F-B922-7A175828A51C}"/>
    <hyperlink ref="E9" r:id="rId6" xr:uid="{78F640CF-9DEA-4AE9-BE98-1B5965BBCFA1}"/>
    <hyperlink ref="E12" r:id="rId7" xr:uid="{507DE5B9-A603-44DA-A976-9A1FFF30450B}"/>
    <hyperlink ref="E10" r:id="rId8" xr:uid="{68ECDB58-AB6D-4C2E-A8DC-1D576D58E1BE}"/>
    <hyperlink ref="E15" r:id="rId9" xr:uid="{66949884-3BAC-4D68-9F45-0A36DE6D34A0}"/>
    <hyperlink ref="E17" r:id="rId10" xr:uid="{B9FB1D8F-3FE1-4FA0-BDEB-582FB85418EB}"/>
    <hyperlink ref="E25" r:id="rId11" xr:uid="{542C6E64-E580-4502-B29F-7FED0481BC74}"/>
    <hyperlink ref="E27" r:id="rId12" xr:uid="{9F54C4D8-BA40-44C4-AA5E-DB6C3440868A}"/>
    <hyperlink ref="E30" r:id="rId13" xr:uid="{C73CDFBA-E283-4877-8B84-BD6923A27047}"/>
    <hyperlink ref="E28" r:id="rId14" xr:uid="{E2E6C142-8A66-4702-9FC2-285CE1AE1908}"/>
    <hyperlink ref="E18" r:id="rId15" xr:uid="{A87D4281-A5AF-4C5E-8A23-AC1259F0EE3F}"/>
    <hyperlink ref="E29" r:id="rId16" xr:uid="{2EB8038C-2A95-4A0A-A25A-3FC61F939E57}"/>
    <hyperlink ref="E26" r:id="rId17" xr:uid="{2F2886B5-0765-4676-9EBF-AECC457E5221}"/>
    <hyperlink ref="E13" r:id="rId18" xr:uid="{E0E6160A-364A-47B3-A0FD-38C8025BECAE}"/>
    <hyperlink ref="E31" r:id="rId19" xr:uid="{E80B6A01-0BBF-4B84-A6DA-CBAA42353028}"/>
    <hyperlink ref="E14" r:id="rId20" xr:uid="{DF9DC5B0-CABA-45DA-B937-26A95970753D}"/>
    <hyperlink ref="E16" r:id="rId21" xr:uid="{F8D2F154-60EA-43CF-8022-C7F25C62D416}"/>
    <hyperlink ref="E32" r:id="rId22" xr:uid="{8C0B2004-DC6D-4FEB-983B-89E345780CF6}"/>
    <hyperlink ref="E34" r:id="rId23" xr:uid="{5D295D33-8880-4E61-B535-D522C350A5B3}"/>
    <hyperlink ref="E37" r:id="rId24" xr:uid="{FBF19E35-E1FC-4C43-91EF-5E8B587C4EB6}"/>
    <hyperlink ref="E38" r:id="rId25" xr:uid="{279BDC18-7E05-493A-8600-F41BB28BF600}"/>
    <hyperlink ref="E33" r:id="rId26" xr:uid="{B95C9193-3909-4925-B8B7-6FEAC1500CEC}"/>
    <hyperlink ref="E35" r:id="rId27" xr:uid="{963D9FCE-AECD-45A5-9E41-5B337076995A}"/>
    <hyperlink ref="E36" r:id="rId28" xr:uid="{68450B8C-8BCC-4776-B608-08D78CF106F0}"/>
    <hyperlink ref="E19" r:id="rId29" xr:uid="{205FBD84-FFB0-4835-8E9D-BFEDD5387F4D}"/>
    <hyperlink ref="E21" r:id="rId30" xr:uid="{196E94B7-B044-415A-8F51-CFD11364D750}"/>
    <hyperlink ref="E39" r:id="rId31" xr:uid="{B84DC17C-BC77-4876-9B7E-0E0B0EA801B5}"/>
    <hyperlink ref="E46" r:id="rId32" xr:uid="{B0AA0D16-099D-42B5-B8FD-48156C4B77E5}"/>
    <hyperlink ref="E65" r:id="rId33" xr:uid="{1CD3E625-C7FA-4CF2-918C-5841F372793E}"/>
    <hyperlink ref="E50" r:id="rId34" xr:uid="{87AF64BE-6B41-4703-A6A2-C730EA078A9E}"/>
    <hyperlink ref="E47" r:id="rId35" xr:uid="{D66B6139-683D-4DCC-BC8F-F47BC5AA50F7}"/>
    <hyperlink ref="E43" r:id="rId36" xr:uid="{4CA09EA5-B19A-48DB-A3D8-5C6B4DC4D7F0}"/>
    <hyperlink ref="E45" r:id="rId37" xr:uid="{1144452B-0AA6-4EB4-AA2D-6AD0C3C2BC83}"/>
    <hyperlink ref="E44" r:id="rId38" xr:uid="{AD58D7DB-2EAD-45CF-9686-FE8676696E80}"/>
    <hyperlink ref="E48" r:id="rId39" xr:uid="{F2CD352A-FDA7-450E-B918-F5F597742C92}"/>
    <hyperlink ref="E52" r:id="rId40" xr:uid="{A2E716D7-1383-4218-964E-DBD112E62500}"/>
    <hyperlink ref="E59" r:id="rId41" xr:uid="{085819F4-8AE8-4597-90C7-686D48E64CA4}"/>
    <hyperlink ref="E62" r:id="rId42" xr:uid="{937EAFD5-7572-4C95-A261-4791A17CD55D}"/>
    <hyperlink ref="E63" r:id="rId43" xr:uid="{9C5DFD15-74F6-40D8-8DDB-955269E1D3EB}"/>
    <hyperlink ref="E64" r:id="rId44" xr:uid="{7952064A-F882-4436-865E-9FD13AFA6FE5}"/>
    <hyperlink ref="E66" r:id="rId45" xr:uid="{D98AF5A9-0578-4051-8028-17CB108FB5BA}"/>
    <hyperlink ref="E22" r:id="rId46" xr:uid="{899FA207-0D24-46DF-9E3F-305056C398AE}"/>
    <hyperlink ref="E49" r:id="rId47" xr:uid="{E819A953-DB73-4588-9121-77A3806B8DAD}"/>
    <hyperlink ref="E60" r:id="rId48" xr:uid="{F97FF505-28FD-43DB-8AA0-5A63F3A8348F}"/>
    <hyperlink ref="E72" r:id="rId49" xr:uid="{5C8B5BB1-E621-4F11-B066-AB9EA572AF0E}"/>
    <hyperlink ref="E74" r:id="rId50" xr:uid="{023D6388-C58C-429F-B587-8DAD204BF11E}"/>
    <hyperlink ref="E77" r:id="rId51" xr:uid="{EDAF24DB-1977-4D55-B3F8-C0D37437F748}"/>
    <hyperlink ref="E78" r:id="rId52" xr:uid="{6D304ED9-3041-4770-9F58-A69CFB0EFAE7}"/>
    <hyperlink ref="E79" r:id="rId53" xr:uid="{EF98C7FD-E7D3-42A1-8027-54130C86F644}"/>
    <hyperlink ref="E80" r:id="rId54" xr:uid="{A2139B21-9708-49AD-ADA1-DB7A10580890}"/>
    <hyperlink ref="E20" r:id="rId55" xr:uid="{2097C38D-1906-4754-A96D-81F787301388}"/>
    <hyperlink ref="E54" r:id="rId56" xr:uid="{D6BEFDD9-9FCC-4DD6-9DC4-59724B6CD6EF}"/>
    <hyperlink ref="E55" r:id="rId57" xr:uid="{2C16A9E0-10C7-462B-A01E-348E5564A94F}"/>
    <hyperlink ref="E56" r:id="rId58" xr:uid="{CD8D4EC0-22B4-4D52-AD5A-A629797F6330}"/>
    <hyperlink ref="E57" r:id="rId59" xr:uid="{EB0C35E6-779E-40E4-9C4B-DFA488C5CA5C}"/>
    <hyperlink ref="E58" r:id="rId60" xr:uid="{6935930B-3322-453B-97F9-A7C01B916580}"/>
    <hyperlink ref="E75" r:id="rId61" xr:uid="{B7A9464A-0DE3-4209-95A4-C2A51D1BA2FF}"/>
    <hyperlink ref="E76" r:id="rId62" xr:uid="{410C5104-759B-48B5-B138-196D949BC537}"/>
    <hyperlink ref="E24" r:id="rId63" xr:uid="{A82F7CDB-4CC2-42D2-97EC-B73AE9A739F8}"/>
    <hyperlink ref="E40" r:id="rId64" xr:uid="{7B098FD9-3304-4A8B-82C6-115BB7D6C387}"/>
    <hyperlink ref="E41" r:id="rId65" xr:uid="{397D9E9F-C43A-4BF0-829B-31E0EF8A3ED3}"/>
    <hyperlink ref="E42" r:id="rId66" xr:uid="{65618311-A340-49D1-90A1-C06B552CBB9A}"/>
    <hyperlink ref="E68" r:id="rId67" xr:uid="{E6F7C018-860D-4067-A394-9B7B4E45B565}"/>
    <hyperlink ref="E69" r:id="rId68" xr:uid="{13BA9BC1-F78D-40EE-AA0A-7EA7EC79D43F}"/>
    <hyperlink ref="E70" r:id="rId69" xr:uid="{74E4893A-AAE4-4EED-AEA1-98C176DCB993}"/>
    <hyperlink ref="E73" r:id="rId70" xr:uid="{7D618013-DCE3-48CC-AFD7-1896076E1215}"/>
    <hyperlink ref="E81" r:id="rId71" xr:uid="{9C9584BF-ACB6-47EB-8167-0C81E660DA49}"/>
    <hyperlink ref="E84" r:id="rId72" xr:uid="{71118088-4218-49B6-BC88-144C411934AF}"/>
    <hyperlink ref="E85" r:id="rId73" xr:uid="{38D80155-EBA9-4FD7-A23C-71CCA6DE57DA}"/>
    <hyperlink ref="E86" r:id="rId74" xr:uid="{B4E0C252-8BCE-40E6-9C32-42DD46D0B8E8}"/>
    <hyperlink ref="E87" r:id="rId75" xr:uid="{A10A05EE-1A89-45B0-98A0-F90AAF34A11F}"/>
    <hyperlink ref="E23" r:id="rId76" xr:uid="{2D49BC5A-D64C-401F-9DA1-2DC0560F4ED6}"/>
    <hyperlink ref="E82" r:id="rId77" xr:uid="{11BAD1B6-9BEC-4599-AA40-BC3DDBD67FCA}"/>
    <hyperlink ref="E67" r:id="rId78" xr:uid="{2FF40BCD-A87F-4C48-8CD4-4980697D026C}"/>
    <hyperlink ref="E83" r:id="rId79" xr:uid="{7FDE281F-B185-48C6-8EB1-3737E0581930}"/>
    <hyperlink ref="E93" r:id="rId80" xr:uid="{607ECDDF-B058-4D52-9220-A1BF4719F967}"/>
    <hyperlink ref="E92" r:id="rId81" xr:uid="{1A55B803-38AA-4739-A0E3-A6D2B0171728}"/>
    <hyperlink ref="E104" r:id="rId82" xr:uid="{36949BB2-51C8-40A5-BC65-FE12E72148AE}"/>
    <hyperlink ref="E103" r:id="rId83" xr:uid="{4387FC90-83EF-47B7-AF3C-D38BA59A7358}"/>
    <hyperlink ref="E51" r:id="rId84" xr:uid="{6424F2AE-EC6B-480D-A4D5-2860A793CED3}"/>
    <hyperlink ref="E88" r:id="rId85" xr:uid="{5A9B7EE4-E668-4D7A-ADDE-1F014EE7242D}"/>
    <hyperlink ref="E89" r:id="rId86" xr:uid="{42F46EAB-D64F-471C-B74E-772879A24E15}"/>
    <hyperlink ref="E100" r:id="rId87" xr:uid="{3CC418B1-8BBC-47BC-90DF-1E7A7D162684}"/>
    <hyperlink ref="E105" r:id="rId88" xr:uid="{816066CC-92B2-4FDF-AE07-8208D96D6B8C}"/>
    <hyperlink ref="E106" r:id="rId89" xr:uid="{805902AC-3039-4DAB-A0D2-62499F59D5C8}"/>
    <hyperlink ref="E101" r:id="rId90" xr:uid="{963C5375-4DFF-4B43-B41E-39606CE9DB88}"/>
    <hyperlink ref="E102" r:id="rId91" xr:uid="{C4AE521D-C86B-43D7-90BC-2B698055EC65}"/>
    <hyperlink ref="E114" r:id="rId92" xr:uid="{5DF8E985-B803-4639-9E82-87A0E3E4869A}"/>
    <hyperlink ref="E115" r:id="rId93" xr:uid="{03B6816B-B0E1-4367-A27A-FC4E9A2560D9}"/>
    <hyperlink ref="E116" r:id="rId94" xr:uid="{87FDAB82-D049-4BA3-908E-0816617C61DF}"/>
    <hyperlink ref="E117" r:id="rId95" xr:uid="{795CDF5D-E83C-4873-8A4C-6851F66AEEED}"/>
    <hyperlink ref="E118" r:id="rId96" xr:uid="{18A3BE4C-E852-4AA5-BBBF-8BCF3C699D57}"/>
    <hyperlink ref="E119" r:id="rId97" xr:uid="{3D6E13AD-7908-4F4D-8C7B-7798B3F49E24}"/>
    <hyperlink ref="E120" r:id="rId98" xr:uid="{7D164FC5-B7D3-44AD-9AEA-96E6ED32D5E3}"/>
    <hyperlink ref="E121" r:id="rId99" xr:uid="{D02640CF-5616-4692-A62C-24CAA0DE90D4}"/>
    <hyperlink ref="E122" r:id="rId100" xr:uid="{AF2FB446-A586-46CE-99D6-2E4BD1D4F0BE}"/>
    <hyperlink ref="E123" r:id="rId101" xr:uid="{1A1592BC-B629-4534-8C8A-FF89A72F88CA}"/>
    <hyperlink ref="E124" r:id="rId102" xr:uid="{C9CD528C-3F6D-40A1-A316-1E37A6BB6B97}"/>
    <hyperlink ref="E125" r:id="rId103" xr:uid="{989AC4FE-A9C5-4BD2-95FD-9C06339CBB05}"/>
    <hyperlink ref="E126" r:id="rId104" xr:uid="{4A8A7215-39B4-40D3-ACB6-78B61109FFD2}"/>
    <hyperlink ref="E127" r:id="rId105" xr:uid="{8041D865-DE24-489E-9D3C-EFB216E4D418}"/>
    <hyperlink ref="E90" r:id="rId106" xr:uid="{B95A89AC-193F-448A-95D7-0B1A928D787E}"/>
    <hyperlink ref="E143" r:id="rId107" xr:uid="{0E359787-0AC8-4271-85D4-EDB156B43529}"/>
    <hyperlink ref="E94:E95" r:id="rId108" display="https://community.secop.gov.co/Public/Tendering/OpportunityDetail/Index?noticeUID=CO1.NTC.9543104&amp;isFromPublicArea=True&amp;isModal=False" xr:uid="{59F78E63-51EC-4501-B331-E7E589B61087}"/>
    <hyperlink ref="E128" r:id="rId109" xr:uid="{665FFDCE-8D99-4A78-869D-18AC4A487662}"/>
    <hyperlink ref="E129:E131" r:id="rId110" display="https://community.secop.gov.co/Public/Tendering/OpportunityDetail/Index?noticeUID=CO1.NTC.9543104&amp;isFromPublicArea=True&amp;isModal=False" xr:uid="{3D7DF6F0-26DB-4698-A4D8-9215DE8D1B3A}"/>
    <hyperlink ref="E142" r:id="rId111" xr:uid="{ABAFB862-F6A5-417D-BB26-D73ABD3CEF0E}"/>
    <hyperlink ref="E71" r:id="rId112" xr:uid="{C3AEFF01-E2B3-481F-9EF2-046C790E8367}"/>
    <hyperlink ref="E91" r:id="rId113" xr:uid="{F33F8CF5-DC05-423E-8DB2-55AB589BB6D2}"/>
    <hyperlink ref="E96" r:id="rId114" xr:uid="{9A0F4D47-259A-4A69-8EC4-DD43BF351919}"/>
    <hyperlink ref="E97" r:id="rId115" xr:uid="{A14EAF6D-DD0D-46EE-A6A3-04104710568C}"/>
    <hyperlink ref="E107" r:id="rId116" xr:uid="{8A631F1C-8A00-4266-B1E5-30F79CC0A62A}"/>
    <hyperlink ref="E108" r:id="rId117" xr:uid="{0703EC05-E719-43AD-83A5-7365692FB6B4}"/>
    <hyperlink ref="E109" r:id="rId118" xr:uid="{73F942F5-D297-40D1-9C47-9638997F5A31}"/>
    <hyperlink ref="E110" r:id="rId119" xr:uid="{0928A8AF-CF4B-406E-8A1F-703081F9FCCB}"/>
    <hyperlink ref="E111" r:id="rId120" xr:uid="{8CA5DC76-3379-4363-AFD3-BC625A16D6F6}"/>
    <hyperlink ref="E132" r:id="rId121" xr:uid="{ECB341D3-B520-4735-A51C-8E72A585355A}"/>
    <hyperlink ref="E144" r:id="rId122" xr:uid="{425E2730-8FE3-4EA0-BDB4-50A50D025613}"/>
    <hyperlink ref="E145" r:id="rId123" xr:uid="{C62FD5E3-ADB0-4010-9C40-C953C4497BA3}"/>
    <hyperlink ref="E146" r:id="rId124" xr:uid="{BC244DE7-3BE3-44AA-B230-FB2E5C08292F}"/>
    <hyperlink ref="E141" r:id="rId125" xr:uid="{D8491DA7-99B2-48C8-BF98-D5DC3A1D7ABB}"/>
    <hyperlink ref="E147" r:id="rId126" xr:uid="{B62551F6-A81C-490E-8AB4-455C976F3367}"/>
    <hyperlink ref="E151" r:id="rId127" xr:uid="{36C2694C-F0EA-4135-93C4-96FB0BF34076}"/>
    <hyperlink ref="E150" r:id="rId128" xr:uid="{4E83A333-FA6D-415C-B71A-42D1C193ADAB}"/>
    <hyperlink ref="E152" r:id="rId129" xr:uid="{99B6E70B-2A7A-4946-943D-6A023B85AC1C}"/>
    <hyperlink ref="E153" r:id="rId130" xr:uid="{2F037C87-D23E-40C5-A642-90EFFE9263DB}"/>
    <hyperlink ref="E154" r:id="rId131" xr:uid="{5A1EF5E3-AA6E-414B-B92B-F37CC86A22D9}"/>
    <hyperlink ref="E155" r:id="rId132" xr:uid="{B872A995-3225-4BE9-8F60-EC2C1ED890DC}"/>
    <hyperlink ref="E156" r:id="rId133" xr:uid="{A553A283-8608-493C-B379-F90207126085}"/>
    <hyperlink ref="E158" r:id="rId134" xr:uid="{9D3CCEB6-4200-4ACB-B31F-248EDF9EEC43}"/>
    <hyperlink ref="E159" r:id="rId135" xr:uid="{7FD07C39-1557-4A0D-9351-5B91DAAD723F}"/>
    <hyperlink ref="E160" r:id="rId136" xr:uid="{B4D18D0E-4C74-4284-AE44-34D52C7188FD}"/>
    <hyperlink ref="E165" r:id="rId137" xr:uid="{E2764832-A41A-402F-AAB3-3C3FC1700041}"/>
    <hyperlink ref="E166" r:id="rId138" xr:uid="{7C94FD00-246A-4AF1-A888-D5005B44BB7E}"/>
    <hyperlink ref="E169" r:id="rId139" xr:uid="{332ED581-07BF-4951-A2EA-B5D586F1F43F}"/>
    <hyperlink ref="E170" r:id="rId140" xr:uid="{A435FE83-4524-4273-975A-A0115127D72D}"/>
    <hyperlink ref="E175" r:id="rId141" xr:uid="{A11EDC75-6B8D-417B-9C30-681203D2CE20}"/>
    <hyperlink ref="E176" r:id="rId142" xr:uid="{37D95E0C-1C82-44A0-AEF2-48D615AD73E6}"/>
    <hyperlink ref="E181" r:id="rId143" xr:uid="{5154C54E-9754-418D-9E5D-1E7F8C1606D6}"/>
    <hyperlink ref="E133" r:id="rId144" xr:uid="{F8377BDA-B393-4AA1-82F6-342AEAEF4520}"/>
    <hyperlink ref="E134" r:id="rId145" xr:uid="{801F0384-32E7-4981-955B-3211A4795805}"/>
    <hyperlink ref="E135" r:id="rId146" xr:uid="{4A58BFD7-A32C-4A0B-B6B3-262C0C599E31}"/>
    <hyperlink ref="E148" r:id="rId147" xr:uid="{E69FB49C-3EF8-4D8F-9052-38BC7699710F}"/>
    <hyperlink ref="E149" r:id="rId148" xr:uid="{6469EDB1-E6E1-40E3-B529-2C8298163028}"/>
    <hyperlink ref="E182" r:id="rId149" xr:uid="{E6554331-A673-44A1-AE4A-EC9B66927CA5}"/>
    <hyperlink ref="E183" r:id="rId150" xr:uid="{A36338B1-8D00-4A84-BC23-1CB2ECDA626B}"/>
    <hyperlink ref="E184" r:id="rId151" xr:uid="{733269A9-3509-4F92-B4C3-14F6528A437F}"/>
    <hyperlink ref="E193" r:id="rId152" xr:uid="{452C70E4-EAB3-4716-B32E-42270203FB44}"/>
    <hyperlink ref="E185" r:id="rId153" xr:uid="{A0BECDEB-D750-4E20-96D6-C3006FFDA475}"/>
    <hyperlink ref="E186" r:id="rId154" xr:uid="{D6D3AA5A-C86D-4918-863F-ED83AE8981E7}"/>
    <hyperlink ref="E187" r:id="rId155" xr:uid="{86F6482C-2BFD-4328-9706-2F7E5FBB9519}"/>
    <hyperlink ref="E189" r:id="rId156" xr:uid="{14DD3B6B-D4E1-4E64-AA2C-DCAB3DD420D0}"/>
    <hyperlink ref="E188" r:id="rId157" xr:uid="{13C2BBD6-7C03-44A3-AC0D-251AF6F8FF48}"/>
    <hyperlink ref="E190" r:id="rId158" xr:uid="{CE24DC09-6420-40DB-A080-3410B8B532B7}"/>
    <hyperlink ref="E191" r:id="rId159" xr:uid="{1AC1FD9F-ACDB-4BA6-84F8-644DB7DDBA59}"/>
    <hyperlink ref="E136" r:id="rId160" xr:uid="{B7B0642B-07C3-4690-AD62-108BFAE5DF67}"/>
    <hyperlink ref="E137" r:id="rId161" xr:uid="{8F75CEB2-2018-47B6-8B34-E6E7A80ECA1D}"/>
    <hyperlink ref="E138" r:id="rId162" xr:uid="{2F8F7C5C-BD05-4242-B370-D789CA16DCBA}"/>
    <hyperlink ref="E139" r:id="rId163" xr:uid="{1D178009-287C-4FC7-BE1E-6F3BE194A5A3}"/>
    <hyperlink ref="E140" r:id="rId164" xr:uid="{B1F7DDDE-21BA-4B72-A0A3-C7302EF61BA7}"/>
    <hyperlink ref="E194" r:id="rId165" xr:uid="{B121DB5C-77AB-421B-88F8-D737DA8B8648}"/>
    <hyperlink ref="E195" r:id="rId166" xr:uid="{C041EE7C-650C-4AA0-87F4-C8967CE99ED3}"/>
    <hyperlink ref="E196" r:id="rId167" xr:uid="{96AAAEA8-8A13-423A-9940-C33AC6C8BC9F}"/>
    <hyperlink ref="E197" r:id="rId168" xr:uid="{DD85AAAB-89BC-4736-9671-3605B5293EA2}"/>
    <hyperlink ref="E198" r:id="rId169" xr:uid="{550AC944-7EC7-439F-BE29-2C0963CA6076}"/>
    <hyperlink ref="E199" r:id="rId170" xr:uid="{3433C976-9AF5-40C7-8037-92B61E002BF0}"/>
    <hyperlink ref="E200" r:id="rId171" xr:uid="{6F64796E-C16F-42AB-A944-6B6C2CC5964B}"/>
    <hyperlink ref="E201" r:id="rId172" xr:uid="{E236AD46-65D7-42FA-BC66-A011B37DFCE3}"/>
    <hyperlink ref="E202" r:id="rId173" xr:uid="{3A442DD9-5BCD-4AC5-A94F-7D79E8939BD4}"/>
    <hyperlink ref="E203" r:id="rId174" xr:uid="{A8949990-AF57-43D7-931F-18CD6F106C0C}"/>
    <hyperlink ref="E177" r:id="rId175" xr:uid="{8463253F-6091-43AC-B1DB-A292C08B5165}"/>
    <hyperlink ref="E178" r:id="rId176" xr:uid="{65A2DA7B-D272-40BF-927B-A9DBDC176A7F}"/>
    <hyperlink ref="E179" r:id="rId177" xr:uid="{2087B8B6-A849-4177-ACD3-EAB8C7DD9735}"/>
    <hyperlink ref="E180" r:id="rId178" xr:uid="{907F5171-B50C-4733-A273-056A82E450B8}"/>
    <hyperlink ref="E213" r:id="rId179" xr:uid="{5AB1EFBB-FADF-4B64-AF9F-4919141F10BD}"/>
    <hyperlink ref="E220" r:id="rId180" xr:uid="{2D6BE0BE-1D66-4995-BB20-0322726574BC}"/>
    <hyperlink ref="E221" r:id="rId181" xr:uid="{8EF45C4A-F4B3-45EC-B3A7-F582932351C6}"/>
    <hyperlink ref="E214" r:id="rId182" xr:uid="{1693559B-434A-4FD7-BF2D-3378ACA8FCA4}"/>
    <hyperlink ref="E215" r:id="rId183" xr:uid="{CBD98F82-C56D-44C2-A25F-A3276272D5D7}"/>
    <hyperlink ref="E216" r:id="rId184" xr:uid="{B3705D36-8407-4F15-9E1B-298BF5FBA584}"/>
    <hyperlink ref="E217" r:id="rId185" xr:uid="{8CEBA905-9988-42E7-8F3F-288827015537}"/>
    <hyperlink ref="E218" r:id="rId186" xr:uid="{9A7D4F1B-6C1E-41F8-A684-75E0D61E66A3}"/>
    <hyperlink ref="E219" r:id="rId187" xr:uid="{E4570FDF-9FC9-4904-821D-7B66FB31122E}"/>
    <hyperlink ref="E226" r:id="rId188" xr:uid="{BD00152F-B8B3-4341-AA3A-FBF1B2FC56AC}"/>
    <hyperlink ref="E174" r:id="rId189" xr:uid="{6B9BE2E0-F31B-4332-B31D-6CE886B86661}"/>
    <hyperlink ref="E227" r:id="rId190" xr:uid="{A68F441F-7119-4C9C-B526-67264D27AC14}"/>
    <hyperlink ref="E228" r:id="rId191" xr:uid="{3A75EB4A-B5C8-451B-A12A-71F883534FF7}"/>
    <hyperlink ref="E229" r:id="rId192" xr:uid="{85DD4FAD-0ED5-41BE-9C6A-2A112E09416E}"/>
    <hyperlink ref="E230" r:id="rId193" xr:uid="{47F6C02E-F5D5-40FD-840A-2820D6199195}"/>
    <hyperlink ref="E172" r:id="rId194" xr:uid="{5318CD0E-610F-4AC8-98A0-260142B773E8}"/>
    <hyperlink ref="E246" r:id="rId195" xr:uid="{09DEA545-27C2-4456-BF39-9589465DA103}"/>
    <hyperlink ref="E248" r:id="rId196" xr:uid="{9B9843B5-E9DF-4F74-BD59-7D930F8992A6}"/>
    <hyperlink ref="E249" r:id="rId197" xr:uid="{D1545C9B-5DF5-4B08-ACFF-0F2BBF15F4B2}"/>
    <hyperlink ref="E250" r:id="rId198" xr:uid="{9320F864-B295-4315-80C7-76BCD54E0538}"/>
    <hyperlink ref="E251" r:id="rId199" xr:uid="{270F69A6-EA2D-445A-B055-772BE46D1231}"/>
    <hyperlink ref="E252" r:id="rId200" xr:uid="{62FBC8A7-4D9E-4608-9666-4E0A78867006}"/>
    <hyperlink ref="E61" r:id="rId201" xr:uid="{E2F60FAA-9D64-4CD8-B044-E832F9888499}"/>
    <hyperlink ref="E98" r:id="rId202" xr:uid="{D1BC2ED0-1AFA-42FF-B003-573E7CA50EA3}"/>
    <hyperlink ref="E99" r:id="rId203" xr:uid="{2651554F-A2AD-41B8-ADCC-AB4A4EEC664D}"/>
    <hyperlink ref="E204" r:id="rId204" xr:uid="{47F5B247-AAB2-41E6-B9B7-C4540404724A}"/>
    <hyperlink ref="E205" r:id="rId205" xr:uid="{45148442-F702-48D8-BBAE-8DD9C4E72F3A}"/>
    <hyperlink ref="E206" r:id="rId206" xr:uid="{285AC873-B6F1-49B4-9E9A-6B1CE81569CE}"/>
    <hyperlink ref="E207" r:id="rId207" xr:uid="{A0539C75-DB36-43BA-AEC3-DE5732A98B24}"/>
    <hyperlink ref="E208" r:id="rId208" xr:uid="{04F541CE-89C6-4D52-A8DD-2C32FAE5FCBB}"/>
    <hyperlink ref="E209" r:id="rId209" xr:uid="{8583C309-5E3A-4F00-AB7F-83771B4DF31D}"/>
    <hyperlink ref="E210" r:id="rId210" xr:uid="{2DA68E4E-ED37-43E1-878F-15FDB0632A6B}"/>
    <hyperlink ref="E211" r:id="rId211" xr:uid="{6DCB029E-0992-44CC-8AAD-BC99DB55B5FF}"/>
    <hyperlink ref="E212" r:id="rId212" xr:uid="{72A04CEC-4D25-468C-B69D-358234FD99D9}"/>
    <hyperlink ref="E112" r:id="rId213" xr:uid="{FF5A8D5E-6EB9-409B-B8D8-8CFD48FC2EEE}"/>
    <hyperlink ref="E113" r:id="rId214" xr:uid="{104BE587-6AFC-4AD5-BCF6-8EB7A4A80F2F}"/>
    <hyperlink ref="E233" r:id="rId215" xr:uid="{9FCCD57A-EAAE-442C-8EB0-E38EEF97ABDB}"/>
    <hyperlink ref="E234" r:id="rId216" xr:uid="{DE574156-CAEF-40F8-AED8-8D3716DABA0D}"/>
    <hyperlink ref="E254" r:id="rId217" xr:uid="{C0E9609D-8492-4B53-A275-D9923C96C580}"/>
    <hyperlink ref="E255" r:id="rId218" xr:uid="{04AF0C3A-EE4C-45E6-88EE-6F968DD66BCF}"/>
    <hyperlink ref="E256" r:id="rId219" xr:uid="{D0C16091-5F18-4FE3-84DB-94B2845CF53E}"/>
    <hyperlink ref="E157" r:id="rId220" xr:uid="{AD27BEF4-8833-450A-8C6B-C6BBC0B56BDB}"/>
    <hyperlink ref="E161" r:id="rId221" xr:uid="{B1A99A5C-C8E1-4C82-9B07-B9D7244CA976}"/>
    <hyperlink ref="E162" r:id="rId222" xr:uid="{D34885BA-282D-4444-9520-CC1209D12CC2}"/>
    <hyperlink ref="E163" r:id="rId223" xr:uid="{B518AF34-F90C-4D1A-91D6-E69D06BCAC0A}"/>
    <hyperlink ref="E164" r:id="rId224" xr:uid="{D51758BE-FBCA-4DD1-89EF-B01461B7A802}"/>
    <hyperlink ref="E167" r:id="rId225" xr:uid="{FDA8F964-7CBF-4912-B265-576CB156C0E7}"/>
    <hyperlink ref="E168" r:id="rId226" xr:uid="{1C710F3B-CAB3-4DEE-9664-134B60D4586A}"/>
    <hyperlink ref="E171" r:id="rId227" xr:uid="{90BB36BA-599C-47DC-8B55-674BC018EC49}"/>
    <hyperlink ref="E231" r:id="rId228" xr:uid="{5A5D5A5D-EEA4-430F-BBA1-9E9377115608}"/>
    <hyperlink ref="E236" r:id="rId229" xr:uid="{8FCFBDB1-522E-4DD3-9EE6-8FA9133C618E}"/>
    <hyperlink ref="E237" r:id="rId230" xr:uid="{0196430D-5EAC-4DF2-B839-29883C909E2D}"/>
    <hyperlink ref="E238" r:id="rId231" xr:uid="{34C63EC7-22AE-4B0B-ABB1-392089E6B26C}"/>
    <hyperlink ref="E239" r:id="rId232" xr:uid="{0D44A4F3-DCCA-4D0E-B13F-0FDEC4273118}"/>
    <hyperlink ref="E240" r:id="rId233" xr:uid="{E92F7A7B-AD8D-41A1-A214-55F2CFB592F0}"/>
    <hyperlink ref="E241" r:id="rId234" xr:uid="{DEB31D99-EB06-44B1-8F36-5CA7B61C0171}"/>
    <hyperlink ref="E242" r:id="rId235" xr:uid="{F6B6717D-DE02-49D3-B8AF-14F28E51B847}"/>
    <hyperlink ref="E222" r:id="rId236" xr:uid="{546DDF84-4AE7-4823-9391-5CBD364CBEAA}"/>
    <hyperlink ref="E223" r:id="rId237" xr:uid="{196C6425-4895-4159-9895-9BE0F46C294D}"/>
    <hyperlink ref="E224" r:id="rId238" xr:uid="{9406325A-6E9A-42A7-9704-A412849F24E7}"/>
    <hyperlink ref="E225" r:id="rId239" xr:uid="{9E0B3421-7379-4B45-9693-85BE84B41BBD}"/>
    <hyperlink ref="E232" r:id="rId240" xr:uid="{A64B6B8B-D1BC-4BF5-B8C2-FC84A5B90E71}"/>
    <hyperlink ref="E235" r:id="rId241" xr:uid="{F8B71E2D-C635-446A-9F21-D074B833BED9}"/>
    <hyperlink ref="E247" r:id="rId242" xr:uid="{2F63B8FB-2B9F-416D-B17E-09B12A73C26C}"/>
    <hyperlink ref="E270" r:id="rId243" xr:uid="{BB41CDE4-C8E9-44C3-96DB-DD8AA793F83A}"/>
    <hyperlink ref="E271" r:id="rId244" xr:uid="{80902330-A976-4E7B-9280-710EFBF1E138}"/>
    <hyperlink ref="E259" r:id="rId245" xr:uid="{67132625-7036-435F-969E-875E127D2BAE}"/>
    <hyperlink ref="E260" r:id="rId246" xr:uid="{7030E2A7-F655-4B6A-B90F-04BBDE970346}"/>
    <hyperlink ref="E262" r:id="rId247" xr:uid="{0B4E0020-DC1E-4132-89B5-9681A088C0BB}"/>
    <hyperlink ref="E257" r:id="rId248" xr:uid="{F33E94D7-38A4-4093-8AB8-511002166F0F}"/>
    <hyperlink ref="E279" r:id="rId249" xr:uid="{4B0BF603-7A3F-4B73-A088-6DF1A2F739F9}"/>
    <hyperlink ref="E280" r:id="rId250" xr:uid="{620D776C-EF87-4AF0-960F-BB1A3B3510E7}"/>
    <hyperlink ref="E264" r:id="rId251" xr:uid="{12DD5883-23D8-4388-A7B6-C83AD70DC8DD}"/>
    <hyperlink ref="E265" r:id="rId252" xr:uid="{C92C13E8-5EFA-41AA-ACA3-844A12465A3E}"/>
    <hyperlink ref="E266" r:id="rId253" xr:uid="{E70D420E-805A-438E-B0C9-265C2123771C}"/>
    <hyperlink ref="E267" r:id="rId254" xr:uid="{84BF6301-7E7B-43A4-A594-697ADE4AB098}"/>
    <hyperlink ref="E268" r:id="rId255" xr:uid="{B7278A32-287B-4601-935F-9A7C0C668B11}"/>
    <hyperlink ref="E269" r:id="rId256" xr:uid="{204A31DA-605B-44E0-A1AE-50B4FF0D1A7F}"/>
    <hyperlink ref="E274" r:id="rId257" xr:uid="{236E139D-17BB-447F-B67B-E7804756F94A}"/>
    <hyperlink ref="E275" r:id="rId258" xr:uid="{999F3867-88F5-4AEE-BE0D-ED3B7B797F5E}"/>
    <hyperlink ref="E277" r:id="rId259" xr:uid="{7AC258C5-C4BD-4B10-BB40-74350A9CFB89}"/>
    <hyperlink ref="E263" r:id="rId260" xr:uid="{34CA0719-BAB1-4CBD-9B1C-5603E1822B58}"/>
    <hyperlink ref="E272" r:id="rId261" xr:uid="{F1FD9D3C-09F1-4A77-9025-528E0D91AF1F}"/>
    <hyperlink ref="E273" r:id="rId262" xr:uid="{657FA769-CD73-48FB-BE01-D9D49FEA7A0D}"/>
    <hyperlink ref="E276" r:id="rId263" xr:uid="{795B1B27-7B47-47B1-8345-5F4667206EF7}"/>
    <hyperlink ref="E278" r:id="rId264" xr:uid="{A13D5075-9666-4B36-ACAA-A1B304FEC58F}"/>
    <hyperlink ref="E292" r:id="rId265" xr:uid="{192C2F30-67FE-4600-B4C5-FF9164241D3C}"/>
    <hyperlink ref="E293" r:id="rId266" xr:uid="{38A740CC-F8B9-4019-A413-CC5F2816EE46}"/>
    <hyperlink ref="E294" r:id="rId267" xr:uid="{5EE3EF1C-3C22-4D81-918D-9C68D24946E0}"/>
    <hyperlink ref="E305" r:id="rId268" xr:uid="{53E93631-E15E-4E16-88A7-F08E3BA45805}"/>
    <hyperlink ref="E295" r:id="rId269" xr:uid="{D65E1D72-D412-4B0F-81DA-AF5A650D1EC2}"/>
    <hyperlink ref="E296" r:id="rId270" xr:uid="{08272884-7FF4-44B4-B5E6-E3A3565C3772}"/>
    <hyperlink ref="E301" r:id="rId271" xr:uid="{A82D8218-D022-49C6-B240-4271F852FEB0}"/>
    <hyperlink ref="E302" r:id="rId272" xr:uid="{39024365-5EE5-4375-A315-9E2E6148AD8E}"/>
    <hyperlink ref="E303" r:id="rId273" xr:uid="{9926F90C-8EE2-4F0E-96D8-A2FFC1DBB337}"/>
    <hyperlink ref="E304" r:id="rId274" xr:uid="{0CCF7812-FA32-4ED7-AC87-BC137B2BEF70}"/>
    <hyperlink ref="E306" r:id="rId275" xr:uid="{085F2BFB-6F6E-4F56-B85C-9BA8301AE115}"/>
    <hyperlink ref="E307" r:id="rId276" xr:uid="{5034307C-B1AA-4C30-BA8B-C3BF86A4B52B}"/>
    <hyperlink ref="E261" r:id="rId277" xr:uid="{052CC560-601C-41AA-A819-E6BD43C114A7}"/>
    <hyperlink ref="E310" r:id="rId278" xr:uid="{62FB7EB6-55E2-48B9-A03D-089F0056BDA3}"/>
    <hyperlink ref="E286" r:id="rId279" xr:uid="{AF25E4FF-43C9-4AC4-9EE2-32FE9240A85D}"/>
    <hyperlink ref="E287" r:id="rId280" xr:uid="{DDE8F739-6930-4D70-97C6-0B87862E5B67}"/>
    <hyperlink ref="E290" r:id="rId281" xr:uid="{0681E56E-E6D8-4E91-B128-37CD35F60DDF}"/>
    <hyperlink ref="E288" r:id="rId282" xr:uid="{1F27EBC9-C784-4E77-9B52-3E2C51A41C98}"/>
    <hyperlink ref="E289" r:id="rId283" xr:uid="{C3E20EA5-1790-4AED-B6A6-9145B4D6E779}"/>
    <hyperlink ref="E283" r:id="rId284" xr:uid="{39ED5EF8-4745-4131-A686-0DA9A386D2F5}"/>
    <hyperlink ref="E284" r:id="rId285" xr:uid="{B4B021B1-B5A6-46FB-A11C-2E82C404CB93}"/>
    <hyperlink ref="E285" r:id="rId286" xr:uid="{4C04D026-BCC7-4D30-B0AA-F2B1714A482A}"/>
    <hyperlink ref="E291" r:id="rId287" xr:uid="{27FC20AC-8411-43A5-B67E-72FAD9986029}"/>
    <hyperlink ref="E243" r:id="rId288" xr:uid="{AD555B5D-D853-4D7A-964C-57300D6022C5}"/>
    <hyperlink ref="E311" r:id="rId289" xr:uid="{CFDE87E0-D305-44C1-8801-CC1245703385}"/>
    <hyperlink ref="E312" r:id="rId290" xr:uid="{59670B37-4A52-4CDD-AAFE-70A2E66D40D9}"/>
    <hyperlink ref="E317" r:id="rId291" xr:uid="{328B95AE-12EE-4EEC-9285-B25E482B1D5B}"/>
    <hyperlink ref="E318" r:id="rId292" xr:uid="{DA0971FA-A170-4238-999E-2CBCCB7E7C53}"/>
    <hyperlink ref="E319" r:id="rId293" xr:uid="{BDF517E8-C952-48CF-BA8A-A183AEE0218C}"/>
    <hyperlink ref="E320" r:id="rId294" xr:uid="{08B0983F-5A7E-4C4A-8B49-658235AC80E3}"/>
    <hyperlink ref="E321" r:id="rId295" xr:uid="{61BC90D2-0B96-49AD-858E-C120AA2A4279}"/>
    <hyperlink ref="E322" r:id="rId296" xr:uid="{AE32399A-FD17-469D-ADD3-5D56B108535C}"/>
    <hyperlink ref="E323" r:id="rId297" xr:uid="{D2F39D97-017C-4F8A-895C-C8713A93321B}"/>
    <hyperlink ref="E324" r:id="rId298" xr:uid="{989CCB9B-C9FF-40C7-A2ED-4BCE00E72615}"/>
    <hyperlink ref="E325" r:id="rId299" xr:uid="{527BA0F4-C335-4EA4-A5A0-AB8CF03FCA09}"/>
    <hyperlink ref="E326" r:id="rId300" xr:uid="{BF6E58A7-0822-4ED8-A508-D144E0D3F8FD}"/>
    <hyperlink ref="E328" r:id="rId301" xr:uid="{91D6F6F4-3D21-489E-BDF7-B4EEEA125051}"/>
    <hyperlink ref="E336" r:id="rId302" xr:uid="{3DE874EB-ADCB-4C89-86D1-F210A0CD7A4D}"/>
    <hyperlink ref="E337" r:id="rId303" xr:uid="{9753488F-A75A-4FD5-BDBD-A32E504CC6AD}"/>
    <hyperlink ref="E338" r:id="rId304" xr:uid="{8FB7D3DC-557B-43D9-BC33-B77A6D2425D0}"/>
    <hyperlink ref="E340" r:id="rId305" xr:uid="{C7EF2B97-5C48-4AB6-A5DB-710FBE39108C}"/>
    <hyperlink ref="E341" r:id="rId306" xr:uid="{72778D93-5FB7-4943-B104-767E080EDF80}"/>
    <hyperlink ref="E342" r:id="rId307" xr:uid="{93BC3A49-0CCB-4396-AB91-0CAA7453F2BC}"/>
    <hyperlink ref="E343" r:id="rId308" xr:uid="{33845137-48A9-432C-A157-6257590B14A8}"/>
    <hyperlink ref="E345" r:id="rId309" xr:uid="{ACE01155-32F7-4FB1-913C-AED80D2F5863}"/>
    <hyperlink ref="E346" r:id="rId310" xr:uid="{996E60BF-837D-49C5-881F-AE112AAA9BEF}"/>
    <hyperlink ref="E173" r:id="rId311" xr:uid="{521F6BFB-D147-4D97-9F1B-6E7E78288923}"/>
    <hyperlink ref="E258" r:id="rId312" xr:uid="{CBBD1E43-EE44-4691-BD6E-960FF388854A}"/>
    <hyperlink ref="E281" r:id="rId313" xr:uid="{C71B313C-51E6-4723-9D8B-75F7976A6C68}"/>
    <hyperlink ref="E282" r:id="rId314" xr:uid="{F4E9788C-1B5F-4743-8265-4179B0B29548}"/>
    <hyperlink ref="E297" r:id="rId315" xr:uid="{5B88E370-3C16-4834-86DB-CA5A42802A96}"/>
    <hyperlink ref="E298" r:id="rId316" xr:uid="{FEC130E9-0439-417B-B61A-AFE3BE709BAF}"/>
    <hyperlink ref="E313" r:id="rId317" xr:uid="{4A049D7C-8488-4D95-8C63-9FC444469F86}"/>
    <hyperlink ref="E339" r:id="rId318" xr:uid="{614E3C18-6A74-4A61-8D63-FE0FD6347F49}"/>
    <hyperlink ref="E299" r:id="rId319" xr:uid="{A7E213C6-59B3-4508-8C70-2B183E7B120D}"/>
    <hyperlink ref="E300" r:id="rId320" xr:uid="{52F87EDE-BF9B-4A48-836C-950A1F7D143F}"/>
    <hyperlink ref="E192" r:id="rId321" xr:uid="{426EBE94-F31B-41B1-B565-99BF1C38BC49}"/>
    <hyperlink ref="E308" r:id="rId322" xr:uid="{1C49F8F3-967D-4CBC-B7EA-B42C3B602CCA}"/>
    <hyperlink ref="E309" r:id="rId323" xr:uid="{7C894E08-3B5F-4A2A-ACF2-9D619E9B96DE}"/>
    <hyperlink ref="E316" r:id="rId324" xr:uid="{7AA20D69-55AB-45DF-BE5E-A5577334E9CA}"/>
    <hyperlink ref="E327" r:id="rId325" xr:uid="{BBCEF69E-42AF-4DEF-99AF-28723C3FFC87}"/>
    <hyperlink ref="E344" r:id="rId326" xr:uid="{CCBB5A22-11DF-40DE-A8E2-FDF6AB25A6EB}"/>
    <hyperlink ref="E357" r:id="rId327" xr:uid="{70D1DFB2-A21D-4D09-B127-0FB7B7A4C743}"/>
    <hyperlink ref="E356" r:id="rId328" xr:uid="{923AACA3-C33C-4871-A32A-5B424170C891}"/>
    <hyperlink ref="E358" r:id="rId329" xr:uid="{62B73E8C-66FF-4B30-8F62-C58E2E238E88}"/>
    <hyperlink ref="E362" r:id="rId330" xr:uid="{82DC2AD4-AA05-4F7A-9FAF-A31B39D9124B}"/>
    <hyperlink ref="E363" r:id="rId331" xr:uid="{F4D20C71-2682-4010-804D-316100FCE123}"/>
    <hyperlink ref="E366" r:id="rId332" xr:uid="{23F4F0D6-A1D9-40BA-AF69-2FA45CCA6408}"/>
    <hyperlink ref="E367" r:id="rId333" xr:uid="{7D567324-FB98-46E2-B4D5-748278C3E0F6}"/>
    <hyperlink ref="E364" r:id="rId334" xr:uid="{3BCCA807-67DF-4269-AF02-207B8FB888D7}"/>
    <hyperlink ref="E368" r:id="rId335" xr:uid="{2D6145AD-B036-42F3-A889-E51D0A6F320F}"/>
    <hyperlink ref="E365" r:id="rId336" xr:uid="{40149363-8364-4D0E-A15A-2ED6F546EA1C}"/>
    <hyperlink ref="E369" r:id="rId337" xr:uid="{ACE23A60-E564-4C95-B749-53C2C0B2035F}"/>
    <hyperlink ref="E370" r:id="rId338" xr:uid="{6D5BEA7E-8B2D-4D73-B822-43F6F7A169F8}"/>
    <hyperlink ref="E371" r:id="rId339" xr:uid="{97AB7288-2FEF-49A4-8111-7BEF5FB36F20}"/>
    <hyperlink ref="E350" r:id="rId340" xr:uid="{C70ED823-C9A2-4538-AB2F-59FA28844495}"/>
    <hyperlink ref="E351" r:id="rId341" xr:uid="{FAB51B2F-728D-4D13-8407-21AB1C014665}"/>
    <hyperlink ref="E353" r:id="rId342" xr:uid="{410EB752-A8B2-4701-9717-4D550E60EA61}"/>
    <hyperlink ref="E355" r:id="rId343" xr:uid="{05831A53-538B-4D08-8BAE-272B47E42E4D}"/>
    <hyperlink ref="E373" r:id="rId344" xr:uid="{58E10156-4E00-4429-A96E-3636261062DB}"/>
    <hyperlink ref="E374" r:id="rId345" xr:uid="{02E68287-CAD3-4F28-B4C5-48609E6CAE4C}"/>
    <hyperlink ref="E375" r:id="rId346" xr:uid="{EDB75F8B-C50D-480E-9D3A-C1DB02E05526}"/>
    <hyperlink ref="E379" r:id="rId347" xr:uid="{7E60F4E8-92DC-42F6-819D-57F8528136CB}"/>
    <hyperlink ref="E381" r:id="rId348" xr:uid="{2283AD08-CF89-472D-BE70-9A116C2DE228}"/>
    <hyperlink ref="E386" r:id="rId349" xr:uid="{B6C4FF08-5EDB-43A2-8CE0-9791ADAB64DD}"/>
    <hyperlink ref="E383" r:id="rId350" xr:uid="{B5EF56E9-3FA1-4BF2-9921-36F43DAFFBE8}"/>
    <hyperlink ref="E376" r:id="rId351" xr:uid="{C21EEA80-789E-4B7D-8CE5-2EC8C81D886E}"/>
    <hyperlink ref="E390" r:id="rId352" xr:uid="{6813F196-113C-45D5-91C6-FC84B8776EA8}"/>
    <hyperlink ref="E394" r:id="rId353" xr:uid="{3B023E18-56A5-4A68-988E-5903FFC00631}"/>
    <hyperlink ref="E395" r:id="rId354" xr:uid="{D07FC401-BFFD-4400-9C14-72EB1FE5063F}"/>
    <hyperlink ref="E396" r:id="rId355" xr:uid="{B4DAE878-EE4B-4806-9C52-779548A1D7BE}"/>
    <hyperlink ref="E397" r:id="rId356" xr:uid="{4C182F13-B045-42BA-B93D-50E35D333040}"/>
    <hyperlink ref="E398" r:id="rId357" xr:uid="{87269867-EFD4-4378-88B4-998685785083}"/>
    <hyperlink ref="E244" r:id="rId358" xr:uid="{4219F438-96AA-434E-BED2-828EA3478B2C}"/>
    <hyperlink ref="E347" r:id="rId359" xr:uid="{37118F51-3C3A-4A0E-82ED-0D75463A7886}"/>
    <hyperlink ref="E348" r:id="rId360" xr:uid="{1CD75296-F4D0-4EA9-BCA5-604DACC3A1B6}"/>
    <hyperlink ref="E418" r:id="rId361" xr:uid="{C60D94BF-7B3B-48C5-A502-10EB5D9F11EC}"/>
    <hyperlink ref="E419" r:id="rId362" xr:uid="{302971D9-4261-4BC6-8E94-9C32E81E72E7}"/>
    <hyperlink ref="E399" r:id="rId363" xr:uid="{6DBDCD7E-2520-4BCA-A566-413377BFFBA3}"/>
    <hyperlink ref="E387" r:id="rId364" xr:uid="{1A1ADABD-930F-45D3-8A4A-0A53E8A7E29D}"/>
    <hyperlink ref="E388" r:id="rId365" xr:uid="{4F8F8112-27A3-48C7-8E39-DCA2BA1E47D5}"/>
    <hyperlink ref="E404" r:id="rId366" xr:uid="{5139907F-34FB-4464-A011-FB70E447C3FA}"/>
    <hyperlink ref="E405" r:id="rId367" xr:uid="{BF482161-9800-4CA8-AFDB-0EF54DC28339}"/>
    <hyperlink ref="E400" r:id="rId368" xr:uid="{A64AC4B3-3CDC-40B3-AB20-E3E022D44FF5}"/>
    <hyperlink ref="E401" r:id="rId369" xr:uid="{1A402745-DE5A-4AFF-AD41-55C445F680C2}"/>
    <hyperlink ref="E402" r:id="rId370" xr:uid="{B7DC0663-6C8B-4456-A218-1DFE4CE21DBA}"/>
    <hyperlink ref="E403" r:id="rId371" xr:uid="{0349E6F4-3CC4-482D-B9CA-80CF09CF0AD0}"/>
    <hyperlink ref="E406" r:id="rId372" xr:uid="{42D59DD6-2F3A-4404-8BA0-BB991A1C75D1}"/>
    <hyperlink ref="E422" r:id="rId373" xr:uid="{A7309817-B292-4AAE-B360-E4FA2335ACBE}"/>
    <hyperlink ref="E423" r:id="rId374" xr:uid="{580508D4-2A93-4AB8-969A-8B9B1021B78A}"/>
    <hyperlink ref="E359" r:id="rId375" xr:uid="{D46B9CD7-60EF-4D56-B647-0FD3820C980B}"/>
    <hyperlink ref="E407" r:id="rId376" xr:uid="{AAB994BD-8FB0-4022-B814-8FC8AD89B55A}"/>
    <hyperlink ref="E408" r:id="rId377" xr:uid="{25552916-3613-4082-93D3-245A81C0ACFC}"/>
    <hyperlink ref="E360" r:id="rId378" xr:uid="{6EE7ADC6-D247-436B-8955-9C57BEDDF21B}"/>
    <hyperlink ref="E361" r:id="rId379" xr:uid="{60086CF8-75C5-4722-AA96-521547B4D1AB}"/>
    <hyperlink ref="E377" r:id="rId380" xr:uid="{C0E114F0-D141-43B0-AA1E-44720EB6B1E4}"/>
    <hyperlink ref="E378" r:id="rId381" xr:uid="{4D7FF364-50FC-41A8-8B93-B67CDFAFF8D9}"/>
    <hyperlink ref="E380" r:id="rId382" xr:uid="{6F94902E-AA26-4FBB-8B22-6F083B79D10D}"/>
    <hyperlink ref="E420" r:id="rId383" xr:uid="{EF004C2B-75DA-4854-A546-13779F84B736}"/>
    <hyperlink ref="E421" r:id="rId384" xr:uid="{B20F92D5-7B8A-43D5-84E2-457373D16713}"/>
    <hyperlink ref="E429" r:id="rId385" xr:uid="{64872FC0-24F2-4465-BFF0-2984A7237728}"/>
    <hyperlink ref="E430" r:id="rId386" xr:uid="{5A5DFD34-23DC-4814-9DB6-2299C6FAB5B4}"/>
    <hyperlink ref="E411" r:id="rId387" xr:uid="{A8D94D19-EDC0-4F51-A15A-EA535E153111}"/>
    <hyperlink ref="E416" r:id="rId388" xr:uid="{2632B7D8-2DDF-4754-9CAD-42C928696E72}"/>
    <hyperlink ref="E417" r:id="rId389" xr:uid="{1572087F-E49A-48D1-9DF9-CC20393010C7}"/>
    <hyperlink ref="E409" r:id="rId390" xr:uid="{A4771EF2-8CE9-460C-8854-7AA881E58802}"/>
    <hyperlink ref="E410" r:id="rId391" xr:uid="{614C9257-A566-450F-9A29-E5EDF1AE6B33}"/>
    <hyperlink ref="E354" r:id="rId392" xr:uid="{2C417D0D-A1DD-4286-A37B-0FBB738E7225}"/>
    <hyperlink ref="E412" r:id="rId393" xr:uid="{7066EE99-1CBB-4BA3-83E6-E816CCD59755}"/>
    <hyperlink ref="E372" r:id="rId394" xr:uid="{AA277E12-E416-4B12-A3FE-8A048607D63D}"/>
    <hyperlink ref="E382" r:id="rId395" xr:uid="{A5F68A3C-C5FA-466D-BB75-176316A00A8D}"/>
    <hyperlink ref="E384" r:id="rId396" xr:uid="{2889E565-A1E6-422F-A6EC-3C25A504ECD2}"/>
    <hyperlink ref="E385" r:id="rId397" xr:uid="{200B0B24-521C-4888-8CF7-BAD33DD4CF05}"/>
    <hyperlink ref="E389" r:id="rId398" xr:uid="{67B64874-1F32-4862-9317-7DD4F0C0C499}"/>
    <hyperlink ref="E392" r:id="rId399" xr:uid="{81B04D85-F8DE-4A09-8281-99E17137C480}"/>
    <hyperlink ref="E393" r:id="rId400" xr:uid="{954191F1-3F24-4991-9DA0-2B7C5BA4CC61}"/>
    <hyperlink ref="E391" r:id="rId401" xr:uid="{959CBBB4-0C00-4BC7-8A14-70FDAE820706}"/>
    <hyperlink ref="E413" r:id="rId402" xr:uid="{119C7FC4-29AB-4D8E-8AB2-20224AEDA999}"/>
    <hyperlink ref="E349" r:id="rId403" xr:uid="{09DC7866-839A-4604-8717-E2DD4432B9F7}"/>
    <hyperlink ref="E352" r:id="rId404" xr:uid="{14FA9188-204F-4770-AAC0-5BDFF6B12C65}"/>
    <hyperlink ref="E414" r:id="rId405" xr:uid="{ED7388CF-CA8C-4BE8-A900-E584E9D88B18}"/>
    <hyperlink ref="E415" r:id="rId406" xr:uid="{C7D7E522-D070-49C3-BA72-D2F09A1E2C82}"/>
    <hyperlink ref="E434" r:id="rId407" xr:uid="{2C365F07-EE12-4CA2-90F7-E627E84B9934}"/>
    <hyperlink ref="E436" r:id="rId408" xr:uid="{A4FF141B-2726-48B9-B438-0DB1AC0F2601}"/>
    <hyperlink ref="E435" r:id="rId409" xr:uid="{7EAB86DA-60A4-4063-9D3B-5CDA821A6032}"/>
    <hyperlink ref="E437" r:id="rId410" xr:uid="{84E1BCCA-4175-4CD5-BAB6-902158F17174}"/>
    <hyperlink ref="E438" r:id="rId411" xr:uid="{6FC50E35-894D-492D-BC62-36F6D75D4085}"/>
    <hyperlink ref="E439" r:id="rId412" xr:uid="{86435FEB-2425-41C7-B0F2-E3783B44DE53}"/>
    <hyperlink ref="E441" r:id="rId413" xr:uid="{35A1C17A-C972-445F-AE43-2B406A66C2FB}"/>
    <hyperlink ref="E442" r:id="rId414" xr:uid="{31A5C1F2-8BB0-47B4-AC41-690F78497D00}"/>
    <hyperlink ref="E443" r:id="rId415" xr:uid="{34EEA092-B57E-481D-8724-342EBDAE1C04}"/>
    <hyperlink ref="E444" r:id="rId416" xr:uid="{76702EB0-3308-4F7E-A3A4-B00DE5543148}"/>
    <hyperlink ref="E445" r:id="rId417" xr:uid="{DB4BD287-8E8A-4CAB-932E-46DB1782BA41}"/>
    <hyperlink ref="E432" r:id="rId418" xr:uid="{48E58D9A-BE15-4034-971F-C0FD3B44827A}"/>
    <hyperlink ref="E450" r:id="rId419" xr:uid="{833551A1-95D6-4650-AD8F-98CDEE2C9F54}"/>
    <hyperlink ref="E448" r:id="rId420" xr:uid="{035653A4-BE6F-4CB2-873C-7E1970D9BAAC}"/>
    <hyperlink ref="E451" r:id="rId421" xr:uid="{9463E1A8-8CC7-4E5B-9088-A110B4116748}"/>
    <hyperlink ref="E452" r:id="rId422" xr:uid="{02E3F0B8-6F43-4671-B4F0-EB6818C9F1F8}"/>
    <hyperlink ref="E453" r:id="rId423" xr:uid="{B75D4ABC-8442-4C52-98BE-6589927312C1}"/>
    <hyperlink ref="E454" r:id="rId424" xr:uid="{851077FB-7A1C-49FE-A797-044E96FC62C4}"/>
    <hyperlink ref="E457" r:id="rId425" xr:uid="{00E4F5B9-47F5-4D2A-A3E6-58320FDA3DAA}"/>
    <hyperlink ref="E329" r:id="rId426" xr:uid="{E9D7222C-24F8-4CE6-BB06-B54E017AB668}"/>
    <hyperlink ref="E334" r:id="rId427" xr:uid="{AA52B2DC-4B4D-4420-BD0E-B53BC94A4323}"/>
    <hyperlink ref="E335" r:id="rId428" xr:uid="{B98C8249-6EF8-4BAC-8DBA-98E10C9E904F}"/>
    <hyperlink ref="E461" r:id="rId429" xr:uid="{008A887C-DF56-4D6D-9B3E-1B258BE7105A}"/>
    <hyperlink ref="E472" r:id="rId430" xr:uid="{556E0942-9756-487C-9C2B-84D98CA2C3D9}"/>
    <hyperlink ref="E473" r:id="rId431" xr:uid="{855B6D4E-B13A-4AD4-BE47-B7C7FDAC32B8}"/>
    <hyperlink ref="E470" r:id="rId432" xr:uid="{AD0CA1DF-6D09-4DE2-A86F-5B69F099ADB2}"/>
    <hyperlink ref="E471" r:id="rId433" xr:uid="{ABF8163E-43DC-4350-B4FE-44BD631F1B61}"/>
    <hyperlink ref="E477" r:id="rId434" xr:uid="{5ABC0B5B-B2DF-4FC4-A1F4-A8BE459F1565}"/>
    <hyperlink ref="E475" r:id="rId435" xr:uid="{BBAF99FD-30E7-4F8C-986C-9D4C9A58A0D9}"/>
    <hyperlink ref="E424" r:id="rId436" xr:uid="{4468359C-EEBE-4514-979C-55B7D5703353}"/>
    <hyperlink ref="E245" r:id="rId437" xr:uid="{E6B20B79-862F-4C6F-9A16-002521670D29}"/>
    <hyperlink ref="E333" r:id="rId438" xr:uid="{37238878-3560-437E-ACF5-F853C311EA21}"/>
    <hyperlink ref="E332" r:id="rId439" xr:uid="{CF838B5D-538C-4BCF-A3DC-E341B2146059}"/>
    <hyperlink ref="E425" r:id="rId440" xr:uid="{9B880E90-A111-48C5-BB1D-A3A9B5FD0025}"/>
    <hyperlink ref="E426" r:id="rId441" xr:uid="{8762094F-8702-4817-A410-234EBF83679F}"/>
    <hyperlink ref="E427" r:id="rId442" xr:uid="{9626D4B4-C47C-41FA-92D8-0C5543C66C91}"/>
    <hyperlink ref="E428" r:id="rId443" xr:uid="{0D3BECFF-8F00-4683-8AC6-AD161B22AD1F}"/>
    <hyperlink ref="E431" r:id="rId444" xr:uid="{40A04680-5732-462D-8FE1-436C1F724059}"/>
    <hyperlink ref="E433" r:id="rId445" xr:uid="{8FD60369-A045-47DA-A669-99E13ED28F0D}"/>
    <hyperlink ref="E446" r:id="rId446" xr:uid="{245DB4C8-8BF6-4C79-88B3-1AE12AD68577}"/>
    <hyperlink ref="E447" r:id="rId447" xr:uid="{66F44270-61A8-49C5-B3F7-A0B547B2D2B5}"/>
    <hyperlink ref="E449" r:id="rId448" xr:uid="{245F9DFB-725C-4EF6-BF80-54B5FB5EFF55}"/>
    <hyperlink ref="E481" r:id="rId449" xr:uid="{C969D9B4-3E93-4720-B63D-D5B04F0AC00D}"/>
    <hyperlink ref="E482" r:id="rId450" xr:uid="{3F4E5CA3-EA24-4AFB-A65F-42AB9065EF08}"/>
    <hyperlink ref="E487" r:id="rId451" xr:uid="{71DFBC8D-21CD-40CC-83AE-5578EF9C961A}"/>
    <hyperlink ref="E488" r:id="rId452" xr:uid="{0D006ECD-459B-46E1-A9EE-530D19F81D88}"/>
    <hyperlink ref="E474" r:id="rId453" xr:uid="{9423B99F-99DA-4D74-A521-0740B2B871F3}"/>
    <hyperlink ref="E483" r:id="rId454" xr:uid="{1708CE5B-4E38-4769-A6A1-F8C5668A4DBB}"/>
    <hyperlink ref="E484" r:id="rId455" xr:uid="{01804F32-3330-44A5-A5DD-49ED8602B5AB}"/>
    <hyperlink ref="E485" r:id="rId456" xr:uid="{075A7583-B401-4332-B1C7-0CABD9B33372}"/>
    <hyperlink ref="E486" r:id="rId457" xr:uid="{7D18735E-77B8-4118-BD94-CB20E8ABD165}"/>
    <hyperlink ref="E489" r:id="rId458" xr:uid="{143A3711-DEB3-4548-BB86-4D9484678300}"/>
    <hyperlink ref="E490" r:id="rId459" xr:uid="{D67CCF40-CF60-42C0-AC18-32E98FFEEF86}"/>
    <hyperlink ref="E499" r:id="rId460" xr:uid="{1A4C6A6D-6EF5-41C0-8B8B-D919AE9A2646}"/>
    <hyperlink ref="E469" r:id="rId461" xr:uid="{22C8FA47-1271-4B65-83D6-3849719BCC8B}"/>
    <hyperlink ref="E476" r:id="rId462" xr:uid="{69421091-73DF-429F-BE88-60541A5EA61F}"/>
    <hyperlink ref="E498" r:id="rId463" xr:uid="{27EC54BB-EA45-4719-917E-C23E295F7431}"/>
    <hyperlink ref="E501" r:id="rId464" xr:uid="{3A792FFC-CF00-4EA4-8532-4F769BD2D932}"/>
    <hyperlink ref="E330" r:id="rId465" xr:uid="{564A7A8A-6037-42DC-B8A1-F74DCFE1E3DA}"/>
    <hyperlink ref="E331" r:id="rId466" xr:uid="{9B0110B6-B513-4FE2-9358-2E821652C5AF}"/>
    <hyperlink ref="E440" r:id="rId467" xr:uid="{346DD219-3038-4AFE-9712-B3D53C20DC68}"/>
    <hyperlink ref="E456" r:id="rId468" xr:uid="{E621B734-52BB-4208-A61F-2AB9B20B56E9}"/>
    <hyperlink ref="E458" r:id="rId469" xr:uid="{7C4D4280-10A6-44C2-932B-4F622841B3DE}"/>
    <hyperlink ref="E459" r:id="rId470" xr:uid="{B2EAB1E7-3948-4AC0-9F17-316CEA06BC22}"/>
    <hyperlink ref="E460" r:id="rId471" xr:uid="{03D287E7-EAA9-4B96-8735-F61816ACF4B5}"/>
    <hyperlink ref="E503" r:id="rId472" xr:uid="{99F4D303-7377-4E30-B5A1-9AA0AB852C27}"/>
    <hyperlink ref="E492" r:id="rId473" xr:uid="{597913E6-7BE0-41D9-8CF9-52C00FDCC790}"/>
    <hyperlink ref="E508" r:id="rId474" xr:uid="{40A22DBE-9463-46EF-9880-4A6B601FC16D}"/>
    <hyperlink ref="E510" r:id="rId475" xr:uid="{A010FD3C-630F-44FB-A3CF-F92F009B46B3}"/>
    <hyperlink ref="E512" r:id="rId476" xr:uid="{E080C386-2E23-44B2-96EA-B6C4874C794B}"/>
    <hyperlink ref="E515" r:id="rId477" xr:uid="{1E37F5DF-DAFC-4E82-B359-403847F6D583}"/>
    <hyperlink ref="E455" r:id="rId478" xr:uid="{E8BCFE89-29B3-46F9-99BD-AC509DCB036A}"/>
    <hyperlink ref="E462" r:id="rId479" xr:uid="{E985E213-A7FB-4BA5-8A7D-2E4C25E9FAD6}"/>
    <hyperlink ref="E463" r:id="rId480" xr:uid="{FACE4B31-EF98-44A9-829F-8BE02D496C16}"/>
    <hyperlink ref="E500" r:id="rId481" xr:uid="{FC5BA14E-55F5-47D7-929B-981AD2284306}"/>
    <hyperlink ref="E464" r:id="rId482" xr:uid="{5EBAB888-67C0-4E82-AC48-731681E2A378}"/>
    <hyperlink ref="E507" r:id="rId483" xr:uid="{177D4F8D-D597-45E2-8C05-95AA50327E5B}"/>
    <hyperlink ref="E465" r:id="rId484" xr:uid="{A1F5F424-C8C1-4A9C-A946-AF76D18DE81B}"/>
    <hyperlink ref="E466" r:id="rId485" xr:uid="{05E61306-5924-4208-9F56-7D58E4B00DB4}"/>
    <hyperlink ref="E467" r:id="rId486" xr:uid="{96071A72-97A2-4C89-AB8D-AC94032134A5}"/>
    <hyperlink ref="E478" r:id="rId487" xr:uid="{5F8EA61F-E029-48A7-97D7-42769101C0E6}"/>
    <hyperlink ref="E468" r:id="rId488" xr:uid="{1BD94DDC-7DB3-4837-BEB1-17DA3CC6BAAF}"/>
    <hyperlink ref="E479" r:id="rId489" xr:uid="{7148FC30-E45F-4E6E-8F7A-A348FBC89B7B}"/>
    <hyperlink ref="E480" r:id="rId490" xr:uid="{6393FCE1-13C0-42CC-BFB0-55E2FC58726D}"/>
    <hyperlink ref="E491" r:id="rId491" xr:uid="{97077DF1-BB98-4A7F-826D-412796ADA37F}"/>
    <hyperlink ref="E493" r:id="rId492" xr:uid="{710E41D2-2EA3-4313-889D-4DA4F29C1F58}"/>
    <hyperlink ref="E494" r:id="rId493" xr:uid="{884E5414-3083-4E1C-81B6-026638846AB3}"/>
    <hyperlink ref="E495" r:id="rId494" xr:uid="{A680563C-9126-4DA7-8914-6ABF32D74860}"/>
    <hyperlink ref="E496" r:id="rId495" xr:uid="{1C36C701-C1B5-4C45-9C72-8805DA269081}"/>
    <hyperlink ref="E506" r:id="rId496" xr:uid="{4A9D4E99-F6ED-4ACC-A0E2-F8C756F08FF2}"/>
    <hyperlink ref="E497" r:id="rId497" xr:uid="{A4DFB48C-5944-46A0-BA61-C6394F7D1D0B}"/>
    <hyperlink ref="E502" r:id="rId498" xr:uid="{891A1966-ADB9-4377-8F12-F89A8A8EB6D5}"/>
    <hyperlink ref="E511" r:id="rId499" xr:uid="{C4B0C5B4-D6BD-40E6-82BF-04503526E2E5}"/>
    <hyperlink ref="E504" r:id="rId500" xr:uid="{F8AE88C3-9869-45D0-9467-A45C2029BE5D}"/>
    <hyperlink ref="E505" r:id="rId501" xr:uid="{3597DFF6-60B3-4BCC-9DC5-0A1B5EBE2B79}"/>
    <hyperlink ref="E509" r:id="rId502" xr:uid="{B9CC465C-8692-4669-BEA6-D7518320AF2E}"/>
    <hyperlink ref="E513" r:id="rId503" xr:uid="{F982B0F2-49C5-4517-B9AE-DF733233D38C}"/>
    <hyperlink ref="E514" r:id="rId504" xr:uid="{5ABA25F9-3FF3-4047-8BCD-5733FB3111F2}"/>
    <hyperlink ref="E516" r:id="rId505" xr:uid="{2F823FA4-F8C0-43A3-99A3-25980D9F6210}"/>
    <hyperlink ref="E517" r:id="rId506" xr:uid="{3531D22B-7DE9-42F1-809C-439E8E6AD48A}"/>
    <hyperlink ref="E518" r:id="rId507" xr:uid="{6F497EE3-96B0-4C13-A0B8-5271768573F0}"/>
    <hyperlink ref="E519" r:id="rId508" xr:uid="{60F2DC5E-E6BD-47A7-BA08-2B85E6B465B0}"/>
    <hyperlink ref="E521" r:id="rId509" xr:uid="{8BDA7233-9AFD-405C-8636-CD65DCF32F84}"/>
    <hyperlink ref="E520" r:id="rId510" xr:uid="{D1FAE878-A8B3-4984-8920-D0B446B40835}"/>
    <hyperlink ref="E522" r:id="rId511" xr:uid="{7F2A8C45-BA45-40FC-900D-3192CA59F0A4}"/>
    <hyperlink ref="E523" r:id="rId512" xr:uid="{48109CEC-DF0F-400F-B6D8-054B250896CF}"/>
    <hyperlink ref="E524" r:id="rId513" xr:uid="{BF745A32-4471-446C-9263-12123FB2047F}"/>
    <hyperlink ref="E525" r:id="rId514" xr:uid="{3BDD2CA4-E625-4B92-9EBA-9D9956B1308C}"/>
    <hyperlink ref="E253" r:id="rId515" xr:uid="{BC129E24-90F8-4D37-B08C-07744C73B620}"/>
    <hyperlink ref="E314" r:id="rId516" xr:uid="{85A067DB-B86D-4044-B318-87E25DF83F4A}"/>
    <hyperlink ref="E315" r:id="rId517" xr:uid="{D7EA6041-66A3-45AB-97D1-91D6B2677738}"/>
    <hyperlink ref="E526" r:id="rId518" xr:uid="{51FA4D95-A0F7-4D0D-A1A6-E66DF9D6D387}"/>
    <hyperlink ref="E527" r:id="rId519" xr:uid="{A00C0BB6-B77F-4E05-B028-D8A58FBB63EC}"/>
    <hyperlink ref="E528" r:id="rId520" xr:uid="{BCE23595-85D6-4894-8DCE-445887D040E8}"/>
    <hyperlink ref="E529" r:id="rId521" xr:uid="{2317BF68-12D9-407E-9EE3-F9E829B47EB9}"/>
    <hyperlink ref="E530" r:id="rId522" xr:uid="{B2FCB233-E507-49C5-8568-D71386D3276B}"/>
    <hyperlink ref="E531" r:id="rId523" xr:uid="{1F8354D1-8151-4613-AFBC-B8EB1CABDABD}"/>
    <hyperlink ref="E53" r:id="rId524" xr:uid="{9D939FBB-1FFE-4A9B-9F05-9083D48DE2B6}"/>
    <hyperlink ref="E532" r:id="rId525" xr:uid="{6E24A95C-40D3-4141-8828-7B5940F9CE97}"/>
    <hyperlink ref="E533" r:id="rId526" xr:uid="{2042A502-B2B2-42E6-8655-52DB99369A57}"/>
    <hyperlink ref="E534" r:id="rId527" xr:uid="{55F16E80-5B67-49EB-B7ED-A6F61FD7D6D0}"/>
    <hyperlink ref="E535" r:id="rId528" xr:uid="{3B452638-45C7-4E77-A6BC-6E0414AF675B}"/>
    <hyperlink ref="E537" r:id="rId529" xr:uid="{082D665F-F8EA-4B77-9711-13BF7D0ED7F1}"/>
    <hyperlink ref="E539" r:id="rId530" xr:uid="{2CDCFCD8-6D97-4565-BE47-4B8C4ED54AB4}"/>
    <hyperlink ref="E538" r:id="rId531" xr:uid="{F38EC048-9AA0-48DD-B932-0F6F448B0CDD}"/>
    <hyperlink ref="E536" r:id="rId532" xr:uid="{7F022406-785C-4025-AF83-6D64A854233D}"/>
    <hyperlink ref="E540" r:id="rId533" xr:uid="{44279929-E88A-419A-8889-FBE1335C33BF}"/>
  </hyperlink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Contratos_2026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Albeiro Contreras Rojas</dc:creator>
  <cp:lastModifiedBy>Jorge Albeiro Contreras Rojas</cp:lastModifiedBy>
  <dcterms:created xsi:type="dcterms:W3CDTF">2026-07-06T17:52:34Z</dcterms:created>
  <dcterms:modified xsi:type="dcterms:W3CDTF">2026-07-06T18:01:54Z</dcterms:modified>
</cp:coreProperties>
</file>