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mc:AlternateContent xmlns:mc="http://schemas.openxmlformats.org/markup-compatibility/2006">
    <mc:Choice Requires="x15">
      <x15ac:absPath xmlns:x15ac="http://schemas.microsoft.com/office/spreadsheetml/2010/11/ac" url="C:\Users\ana.trivino\Desktop\RUU-2021\INFORMES VARIOS-2021\INFORMES PARA PRENSA\"/>
    </mc:Choice>
  </mc:AlternateContent>
  <xr:revisionPtr revIDLastSave="0" documentId="13_ncr:1_{6FECA6E7-4443-45F6-961D-7D2E181F5F08}" xr6:coauthVersionLast="44" xr6:coauthVersionMax="44" xr10:uidLastSave="{00000000-0000-0000-0000-000000000000}"/>
  <bookViews>
    <workbookView xWindow="-120" yWindow="-120" windowWidth="24240" windowHeight="13140" tabRatio="823" firstSheet="1" activeTab="1" xr2:uid="{00000000-000D-0000-FFFF-FFFF00000000}"/>
  </bookViews>
  <sheets>
    <sheet name="1. Base de Datos 2018 (PAC)" sheetId="9" state="hidden" r:id="rId1"/>
    <sheet name="CONTRATACION-2021" sheetId="15" r:id="rId2"/>
  </sheets>
  <definedNames>
    <definedName name="_xlnm._FilterDatabase" localSheetId="0" hidden="1">'1. Base de Datos 2018 (PAC)'!$A$6:$AH$173</definedName>
  </definedNames>
  <calcPr calcId="191028"/>
  <customWorkbookViews>
    <customWorkbookView name="Filtro 1" guid="{334A5FFB-F1BA-42E6-9CD6-D2D96A2DFAE8}" maximized="1" windowWidth="0" windowHeight="0" activeSheetId="0"/>
  </customWorkbookViews>
  <extLst>
    <ext xmlns:xcalcf="http://schemas.microsoft.com/office/spreadsheetml/2018/calcfeatures" uri="{B58B0392-4F1F-4190-BB64-5DF3571DCE5F}">
      <xcalcf:calcFeatures>
        <xcalcf:feature name="microsoft.com:RD"/>
        <xcalcf:feature name="microsoft.com:FV"/>
      </xcalcf:calcFeatures>
    </ext>
    <ext uri="GoogleSheetsCustomDataVersion1">
      <go:sheetsCustomData xmlns:go="http://customooxmlschemas.google.com/" r:id="rId14" roundtripDataSignature="AMtx7mis/s8tHqRnbC8nYQrdhy4O3h4mDQ=="/>
    </ext>
  </extLst>
</workbook>
</file>

<file path=xl/calcChain.xml><?xml version="1.0" encoding="utf-8"?>
<calcChain xmlns="http://schemas.openxmlformats.org/spreadsheetml/2006/main">
  <c r="P179" i="9" l="1"/>
  <c r="N176" i="9"/>
  <c r="W98" i="9"/>
  <c r="X98" i="9"/>
  <c r="V98" i="9"/>
  <c r="T98" i="9"/>
  <c r="P98" i="9"/>
  <c r="N98" i="9"/>
  <c r="W64" i="9"/>
  <c r="X64" i="9"/>
  <c r="T64" i="9"/>
  <c r="P64" i="9"/>
  <c r="N64" i="9"/>
  <c r="W44" i="9"/>
  <c r="X44" i="9"/>
  <c r="T44" i="9"/>
  <c r="S44" i="9"/>
  <c r="R44" i="9"/>
  <c r="Q44" i="9"/>
  <c r="N44" i="9"/>
  <c r="W43" i="9"/>
  <c r="X43" i="9"/>
  <c r="V43" i="9"/>
  <c r="T43" i="9"/>
  <c r="P43" i="9"/>
  <c r="N43" i="9"/>
  <c r="W42" i="9"/>
  <c r="X42" i="9"/>
  <c r="T42" i="9"/>
  <c r="U42" i="9"/>
  <c r="P42" i="9"/>
  <c r="N42" i="9"/>
  <c r="X39" i="9"/>
  <c r="V39" i="9"/>
  <c r="T39" i="9"/>
  <c r="U39" i="9"/>
  <c r="S39" i="9"/>
  <c r="R39" i="9"/>
  <c r="Q39" i="9"/>
  <c r="N39" i="9"/>
  <c r="W34" i="9"/>
  <c r="X34" i="9"/>
  <c r="T34" i="9"/>
  <c r="P34" i="9"/>
  <c r="N34" i="9"/>
  <c r="V34" i="9"/>
  <c r="V42" i="9"/>
  <c r="V44" i="9"/>
  <c r="V64" i="9"/>
  <c r="S34" i="9"/>
  <c r="R34" i="9"/>
  <c r="Q34" i="9"/>
  <c r="Y34" i="9"/>
  <c r="U34" i="9"/>
  <c r="S42" i="9"/>
  <c r="R42" i="9"/>
  <c r="Q42" i="9"/>
  <c r="S43" i="9"/>
  <c r="R43" i="9"/>
  <c r="Q43" i="9"/>
  <c r="Y43" i="9"/>
  <c r="U43" i="9"/>
  <c r="Y44" i="9"/>
  <c r="U44" i="9"/>
  <c r="N178" i="9"/>
  <c r="N179" i="9"/>
  <c r="S64" i="9"/>
  <c r="R64" i="9"/>
  <c r="Q64" i="9"/>
  <c r="Y64" i="9"/>
  <c r="U64" i="9"/>
  <c r="S98" i="9"/>
  <c r="R98" i="9"/>
  <c r="Q98" i="9"/>
  <c r="Y98" i="9"/>
  <c r="U98" i="9"/>
  <c r="P182" i="9"/>
  <c r="P181" i="9"/>
  <c r="P180" i="9"/>
  <c r="N182" i="9"/>
  <c r="N181" i="9"/>
  <c r="N180" i="9"/>
  <c r="N183" i="9"/>
</calcChain>
</file>

<file path=xl/sharedStrings.xml><?xml version="1.0" encoding="utf-8"?>
<sst xmlns="http://schemas.openxmlformats.org/spreadsheetml/2006/main" count="3868" uniqueCount="1359">
  <si>
    <t>1. Relación de contratación correspondientes a la vigencia 2018</t>
  </si>
  <si>
    <t>Fondo de Desarrollo Local Rafael Uribe Uribe</t>
  </si>
  <si>
    <t xml:space="preserve">PAGOS DE SALUD Y PENSIÓN </t>
  </si>
  <si>
    <t>NUMERO DEL CONTRATO</t>
  </si>
  <si>
    <t>MODALIDAD DE CONTRATACION</t>
  </si>
  <si>
    <t>TIPO DE CONTRATO</t>
  </si>
  <si>
    <t>NUMERO DEL PROCESO EN EL SECOP</t>
  </si>
  <si>
    <t xml:space="preserve">NOMBRE DEL CONTRATISTA </t>
  </si>
  <si>
    <t>TIPO DE IDENTIFICACION</t>
  </si>
  <si>
    <t>No. IDENTIFICACION</t>
  </si>
  <si>
    <t>OBJETO DEL CONTRATO O CONVENIO</t>
  </si>
  <si>
    <t xml:space="preserve">FECHA DE SUSCRIPCION DEL CONTRATO </t>
  </si>
  <si>
    <t>FECHA DE INICIO</t>
  </si>
  <si>
    <t xml:space="preserve">FECHA DE TERMINACIÓN </t>
  </si>
  <si>
    <t xml:space="preserve">PLAZO INICIAL DE EJECUCION EN DIAS </t>
  </si>
  <si>
    <t xml:space="preserve">VALOR TOTAL CONTRATO </t>
  </si>
  <si>
    <t xml:space="preserve">VALOR MENSUAL CONTRATO </t>
  </si>
  <si>
    <t>Días cobrados Ene.2018</t>
  </si>
  <si>
    <t>INGRESO BASE SALARIAL</t>
  </si>
  <si>
    <t>Aporte SALUD
12.5%</t>
  </si>
  <si>
    <t>Aporte PENSIÓN
16%</t>
  </si>
  <si>
    <t>Aporte ARL
0.522%</t>
  </si>
  <si>
    <t>Valor a cobrar Ene.2018</t>
  </si>
  <si>
    <t>Porcentaje Mes</t>
  </si>
  <si>
    <t>Porcentaje Acumulado</t>
  </si>
  <si>
    <t xml:space="preserve">Días ejecución </t>
  </si>
  <si>
    <t>Días pendeintes</t>
  </si>
  <si>
    <t>Saldo pendiente por ejecutar</t>
  </si>
  <si>
    <t>Observaciones</t>
  </si>
  <si>
    <t>META  A LA QUE APUNTA (NOMBRE)</t>
  </si>
  <si>
    <t>META A LA QUE APUNTA (NUMERO)</t>
  </si>
  <si>
    <t xml:space="preserve">VALOR RECURSO FDL QUE APORTA A LA META </t>
  </si>
  <si>
    <t xml:space="preserve">No. DE RUBRO PRESUPUESTAL AFECTADO </t>
  </si>
  <si>
    <t>VALOR  ADICIONADO APORTE FDL</t>
  </si>
  <si>
    <t>VALOR TOTAL CONTRATO APORTE FDL</t>
  </si>
  <si>
    <t xml:space="preserve">Estado de contrato </t>
  </si>
  <si>
    <t xml:space="preserve">OBSERVACIONES </t>
  </si>
  <si>
    <t>CPS-001-2018</t>
  </si>
  <si>
    <t>ANULADO</t>
  </si>
  <si>
    <t>CPS-002-2018</t>
  </si>
  <si>
    <t>5 5. Contratación directa</t>
  </si>
  <si>
    <t>2 2. Contrato</t>
  </si>
  <si>
    <t>CO1.PCCNTR.273300</t>
  </si>
  <si>
    <t>IVAN DARIO PACHON BARRETO</t>
  </si>
  <si>
    <t>C.C</t>
  </si>
  <si>
    <t>Prestar los servicios profesionales como abogado para apoyar los procesos de contratación en sus diferentes etapas al Área  de gestión del Desarrollo de la Alcaldía Local de Rafael Uribe Uribe</t>
  </si>
  <si>
    <t>Apoyo a la Gestión Pública Local</t>
  </si>
  <si>
    <t>3-3-1-15-07-45-1549-00</t>
  </si>
  <si>
    <t>En ejecución</t>
  </si>
  <si>
    <t>SECOP II</t>
  </si>
  <si>
    <t>CPS-003-2018</t>
  </si>
  <si>
    <t>CPS-004-2018</t>
  </si>
  <si>
    <t>CO1.PCCNTR.273440</t>
  </si>
  <si>
    <t>HERNANDO FERNANDEZ MUÑOZ</t>
  </si>
  <si>
    <t>CPS-005-2018</t>
  </si>
  <si>
    <t>CO1.PCCNTR.277155</t>
  </si>
  <si>
    <t>JOAQUIN CASTAÑEDA CANTOR</t>
  </si>
  <si>
    <t>CPS-006-2018</t>
  </si>
  <si>
    <t>CO1.PCCNTR.317308</t>
  </si>
  <si>
    <t>LUIS MIGUEL CADAVID OVALLE</t>
  </si>
  <si>
    <t>Prestar los servicios profesionales como abogado para apoyar los procesos de contratación en sus diferentes etapas al área de gestión del desarrollo de la Alcaldía local de Rafael Uribe Uribe.</t>
  </si>
  <si>
    <t>CPS-007-2018</t>
  </si>
  <si>
    <t>CPS-008-2018</t>
  </si>
  <si>
    <t>CO1.PCCNTR.274077</t>
  </si>
  <si>
    <t>EDWARD YESID ROA LOZANO</t>
  </si>
  <si>
    <t>Prestar los servicios profesionales para Apoyar al despacho de la Alcaldía Local de Rafael Uribe Uribe en el diseño y estrategias, coordinación y emisión de lineamientos que coadyuven al fortalecimiento institucional entorno a las actividades que realiza la Alcaldía Local en sus diferentes dependencias.</t>
  </si>
  <si>
    <t>CPS-009-2018</t>
  </si>
  <si>
    <t>CO1.PCCNTR.274072</t>
  </si>
  <si>
    <t>FELIPE ARTURO ALVARADO</t>
  </si>
  <si>
    <t>Prestar los servicios personales de apoyo a la gestión necesarios para la ejecución de las actividades comunitarias propias del despacho de la alcaldía de Rafael Uribe Uribe</t>
  </si>
  <si>
    <t>CPS-010-2018</t>
  </si>
  <si>
    <t>CO1.PCCNTR.273881</t>
  </si>
  <si>
    <t>REINEL RONCANCIO MAHECHA</t>
  </si>
  <si>
    <t>Prestar los servicios personales de apoyo a la gestión para la conducción de los vehículos livianos que le sean asignados y que se encuentren al servicio de la alcaldía de Rafael Uribe Uribe</t>
  </si>
  <si>
    <t>CPS-011-2018</t>
  </si>
  <si>
    <t>CO1.PCCNTR.273883</t>
  </si>
  <si>
    <t>MIGUEL ANGEL ALVAREZ HERNANDEZ</t>
  </si>
  <si>
    <t>CPS-012-2018</t>
  </si>
  <si>
    <t>CO1.PCCNTR.273974</t>
  </si>
  <si>
    <t>MANUEL GUILLERMO FRANCISCO AMOROCHO BARRERA</t>
  </si>
  <si>
    <t>Apoyar técnicamente a los responsables e integrantes de los procesos en la implementación de herramientas de gestión, siguiendo los lineamientos metodológicos establecidos por la oficina asesora de planeación de la secretaria distrital de gobierno</t>
  </si>
  <si>
    <t>CPS-013-2018</t>
  </si>
  <si>
    <t>CO1.PCCNTR.277583</t>
  </si>
  <si>
    <t>JESUS BAYRO MUÑOZ FELIX</t>
  </si>
  <si>
    <t>Prestar sus servicios profesionales especializados para Apoyar el seguimiento, coordinación y apoyo a la supervisión de los proyectos de inversión social del POAI 2018 y en temas referentes a planeación estratégica sobre las metas establecidas en el plan de desarrollo local</t>
  </si>
  <si>
    <t>CPS-014-2018</t>
  </si>
  <si>
    <t>CO1.PCCNTR.273994</t>
  </si>
  <si>
    <t>ZAYRA MERCEDES CASTILLO ACOSTA</t>
  </si>
  <si>
    <t>Prestar sus servicios de apoyo técnico administrativo a la oficina de planeación de a alcaldía de Rafael Uribe Uribe</t>
  </si>
  <si>
    <t>CPS-015-2018</t>
  </si>
  <si>
    <t>CO1.PCCNTR.276835</t>
  </si>
  <si>
    <t>DIEGO NICOLAS BARRAGAN MARTINEZ</t>
  </si>
  <si>
    <t>Prestar los servicios técnicos de apoyo a la gestión en el manejo, control salvaguardia del archivo de gestión de la alcaldía de Rafael Uribe Uribe</t>
  </si>
  <si>
    <t>CPS-016-2018</t>
  </si>
  <si>
    <t>CO1.PCCNTR.274036</t>
  </si>
  <si>
    <t>EDITH CAROLINA CASTELLANOS MARTINEZ</t>
  </si>
  <si>
    <t>Prestar los servicios profesionales en el apoyo a los tramites y procedimientos adelantados en el área de gestión de desarrollo local- presupuesto del fondo de desarrollo local de Rafael Uribe Uribe</t>
  </si>
  <si>
    <t>CPS-017-2018</t>
  </si>
  <si>
    <t>CO1.PCCNTR.277915</t>
  </si>
  <si>
    <t>LUIS EDUARDO BRAVO NIÑO</t>
  </si>
  <si>
    <t>Prestar sus servicios profesionales para Apoyar la realización, formulación apoyo técnico a la supervisión, seguimiento y evaluación del proyecto de inversión 1540, deporte, arte y cultura mejor para todos, en la oficina de planeación local del fondo de desarrollo local de Rafael Uribe Uribe</t>
  </si>
  <si>
    <t xml:space="preserve">Deporte arte y cultura mejor para todos </t>
  </si>
  <si>
    <t>3-3-1-15-01-11-1540-00</t>
  </si>
  <si>
    <t>CPS-018-2018</t>
  </si>
  <si>
    <t>CO1.PCCNTR.277732</t>
  </si>
  <si>
    <t>LUIS JONNY CARRILLO BOMBIELA</t>
  </si>
  <si>
    <t>Prestar los servicios profesionales para la revisión y/o elaboración de los documentos y gestiones provenientes de las diferentes áreas relacionadas con temas administrativos contables y financieros y el apoyo a la liquidación de los contratos dl fondo de desarrollo local de Rafael Uribe Uribe</t>
  </si>
  <si>
    <t>CPS-019-2018</t>
  </si>
  <si>
    <t>CO1.PCCNTR.277937</t>
  </si>
  <si>
    <t>MARIA ALEJANDRA GONZALEZ RIAÑO</t>
  </si>
  <si>
    <t>Apoyar jurídicamente la ejecución de las acciones requeridas para la depuración de las actuaciones administrativas que cursan en la alcaldía local</t>
  </si>
  <si>
    <t>CPS-020-2018</t>
  </si>
  <si>
    <t>CO1.PCCNTR.277933</t>
  </si>
  <si>
    <t>OMAR ARTURO CALDERON ZAQUE</t>
  </si>
  <si>
    <t>CPS-021-2018</t>
  </si>
  <si>
    <t>CO1.PCCNTR.277958</t>
  </si>
  <si>
    <t>ADRIANA RODRIGUEZ BLANCO</t>
  </si>
  <si>
    <t>Prestar los servicios de apoyo profesional al área de presupuesto y contabilidad del fondo de desarrollo local para la revisión y/o elaboración de los documentos y gestiones provenientes de las diferentes áreas relacionadas con temas administrativos, contables y financieros y el apoyo a la liquidación de los contratos del fondo de desarrollo local de Rafael Uribe Uribe</t>
  </si>
  <si>
    <t>CPS-022-2018</t>
  </si>
  <si>
    <t>CO1.PCCNTR.277879</t>
  </si>
  <si>
    <t>YENNY ALEJANDRA ROJAS MORA</t>
  </si>
  <si>
    <t>Apoyar la gestión documental de la Alcaldía Local para la implementación del proceso de verificación, soporte y acompañamiento en el desarrollo de las actividades propias de los procesos y actuaciones administrativas existentes</t>
  </si>
  <si>
    <t>CPS-023-2018</t>
  </si>
  <si>
    <t>CO1.PCCNTR.280256</t>
  </si>
  <si>
    <t>LELIZ ALEXANDER RODRIGUEZ PUENTES</t>
  </si>
  <si>
    <t>CPS-024-2018</t>
  </si>
  <si>
    <t>CO1.PCCNTR.283173</t>
  </si>
  <si>
    <t>BELKIS ANDREA TORRES RAMIREZ</t>
  </si>
  <si>
    <t>Prestar los servicios profesionales para el acompañamiento y seguimiento a los procesos administrativos, logísticos, operativos y en cumplimiento de los procesos y procedimientos del servicio social apoyo económico Tipo C , requeridos para el oportuno y adecuado registro , cruce y reporte de los datos en el sistema de información y registro de beneficiarios sirve, que contribuyan a la garantía de los derechos de la población mayor en el marco de la política publica social para el envejecimiento y la vejez en el distrito capital a cargo de la Alcaldía Local de Rafael Uribe Uribe</t>
  </si>
  <si>
    <t>Apoyo e Igualdad para el adulto mayor</t>
  </si>
  <si>
    <t>3-3-1-15-01-03-1536-00</t>
  </si>
  <si>
    <t>CPS-025-2018</t>
  </si>
  <si>
    <t>CO1.PCCNTR.282793</t>
  </si>
  <si>
    <t>INGRID MAYERLY BOLIVAR PAEZ</t>
  </si>
  <si>
    <t>prestar los servicios técnicos para la operación  seguimiento y cumplimiento de los procesos y procedimientos del servicio social , apoyos para la seguridad económica tipo c, requeridos para el oportuno y adecuado registro, cruce y reporte de los datos en el sistema de información y registro de beneficiarios sirve, que contribuyan a la garantía de los derechos de la población mayor en el marco de la política publica social para el envejecimiento y la vejez en el distrito capital a cargo de la Alcaldía local Rafael Uribe Uribe.</t>
  </si>
  <si>
    <t>CPS-026-2018</t>
  </si>
  <si>
    <t>CO1.PCCNTR.280505</t>
  </si>
  <si>
    <t>WILLIMA ANTONIO ARISTIZABAL</t>
  </si>
  <si>
    <t>Apoyar las labores de entrega y recibo de las comunicaciones emitidas o recibidas por la Alcaldía de Rafael Uribe Uribe.</t>
  </si>
  <si>
    <t>CPS-027-2018</t>
  </si>
  <si>
    <t>CO1.PCCNTR.283253</t>
  </si>
  <si>
    <t>ANGELA PATRICIA ROZO RODRIGUEZ</t>
  </si>
  <si>
    <t>prestar los servicios profesionales para el acompañamiento y seguimiento a los procesos administrativos, logísticos, operativos y en cumplimiento de los procesos y procedimientos del servicio social apoyo económico tipo C , requeridos para el oportuno y adecuado registro , cruce y reporte de los datos en el sistema de información y registro de beneficiarios sirve, que contribuyan a la garantía de los derechos de la población mayor en el marco de la política publica social para el envejecimiento y la vejez en el distrito capital a cargo de la Alcaldía local de Rafael Uribe Uribe.</t>
  </si>
  <si>
    <t>CPS-028-2018</t>
  </si>
  <si>
    <t>CO1.PCCNTR.280150</t>
  </si>
  <si>
    <t>MONICA YAMILE QUEVEDO CORREA</t>
  </si>
  <si>
    <t>Prestar los servicios profesionales para la revisión y/o elaboración de los documentos y gestiones provenientes de las diferentes áreas relacionadas con temas administrativos contables y financieros y el apoyo a la liquidación de los contratos del fondo de desarrollo local de Rafael Uribe Uribe.</t>
  </si>
  <si>
    <t>CPS-029-2018</t>
  </si>
  <si>
    <t>CO1.PCCNTR.280250</t>
  </si>
  <si>
    <t>LUIS ANTONIO DUARTE MOLINA</t>
  </si>
  <si>
    <t>Apoyar jurídicamente la ejecución de las acciones requeridas para la depuración de las actuaciones administrativas que cursan en la Alcaldía Local.</t>
  </si>
  <si>
    <t>CPS-030-2018</t>
  </si>
  <si>
    <t>CO1.PCCNTR.280378</t>
  </si>
  <si>
    <t>JHON FREDY CASTRO CAMACHO</t>
  </si>
  <si>
    <t>Apoyar la formulación, ejecución, seguimiento y mejora continua de las herramientas que conforman la gestión ambiental, institucional de la Alcaldía local.</t>
  </si>
  <si>
    <t>CPS-031-2018</t>
  </si>
  <si>
    <t>CO1.PCCNTR.282197</t>
  </si>
  <si>
    <t>TANIA XIMENA MORALES CASTIBLANCO</t>
  </si>
  <si>
    <t>Prestar los servicios profesionales para el acompañamiento y seguimiento a los procesos administrativos, logísticos, operativos y en cumplimiento de los procesos y procedimientos del servicio social apoyo económico tipo c , requeridos para el oportuno y adecuado registro , cruce y reporte de los datos en el sistema de información y registro de beneficiarios sirve, que contribuyan a la garantía de los derechos de la población mayor en el marco de la política publica social para el envejecimiento y la vejez en el distrito capital a cargo de la Alcaldía local de Rafael Uribe Uribe.</t>
  </si>
  <si>
    <t>CPS-032-2018</t>
  </si>
  <si>
    <t>CPS-033-2018</t>
  </si>
  <si>
    <t>CO1.PCCNTR.282960</t>
  </si>
  <si>
    <t>DAILY JASBLEIDY ALBARRACIN BENITEZ</t>
  </si>
  <si>
    <t xml:space="preserve">Prestar los servicios profesionales para la operación, prestación, seguimiento, y cumplimiento de los procedimientos administrativos, operativos y programáticos del servicio social apoyo económico tipo c que contribuyan a la garantía de los derechos de la población mayor en el marco de la Política publica social para el envejecimiento y la vejez en el distrito a cargo de la Alcaldía local de Rafael Uribe Uribe. </t>
  </si>
  <si>
    <t xml:space="preserve">Revisar el valor de cuenta de cobro y acta de inicio. </t>
  </si>
  <si>
    <t>CPS-034-2018</t>
  </si>
  <si>
    <t>CO1.PCCNTR.281737</t>
  </si>
  <si>
    <t>SERGIO GARCIA CARTAGENA</t>
  </si>
  <si>
    <t xml:space="preserve">
Apoyar jurídicamente la ejecución de las acciones requeridas para la depuración de las actuaciones administrativas que cursan en la Alcaldía Local.
</t>
  </si>
  <si>
    <t>CPS-035-2018</t>
  </si>
  <si>
    <t>CPS-036-2018</t>
  </si>
  <si>
    <t>CO1.PCCNTR.283406</t>
  </si>
  <si>
    <t>LUZ MAGNOLIA TIRADO CUELLAR</t>
  </si>
  <si>
    <t>Prestar los servicios profesionales para la operación prestación y seguimiento y cumplimiento de los procedimientos administrativos, operativos y programáticos del servicio social apoyo económico tipo c, que contribuyan a la garantía de los derechos de la población mayor en el marco de la política publica social, para el envejecimiento y la vejez en el distrito capital a cargo de la Alcaldía local de Rafael Uribe Uribe.</t>
  </si>
  <si>
    <t>Corregir declaración juramentada</t>
  </si>
  <si>
    <t>CPS-037-2018</t>
  </si>
  <si>
    <t>CO1.PCCNTR.282102</t>
  </si>
  <si>
    <t>EDSON ROSAS ALFONSO</t>
  </si>
  <si>
    <t>Prestar sus servicios profesionales para apoyar la realización la formulación apoyo a la supervisión, seguimiento, evaluación del proyecto 1544, malla vial local y espacio público contenido en el plan de desarrollo económico social, ambiental, y de obras públicas para la localidad de Rafael Uribe Uribe.</t>
  </si>
  <si>
    <t>Hoja principal colocar los valor de aportes a Seguridad Social</t>
  </si>
  <si>
    <t>Malla vial local y espacio público</t>
  </si>
  <si>
    <t>3-3-1-15-02-18-1544-00</t>
  </si>
  <si>
    <t>CPS-038-2018</t>
  </si>
  <si>
    <t>CO1.PCCNTR.316703</t>
  </si>
  <si>
    <t>ANA MILENA CARDONA MORA</t>
  </si>
  <si>
    <t>Prestar servicios profesionales para la coordinación general administrativa, técnica, y social del proyecto 1536, apoyo e igualdad para e adulto mayor y su operación, prestación, seguimiento y cumplimiento de los procesos administrativos operativos y programáticos del servicio social de la alcaldía local de Rafael Uribe Uribe.</t>
  </si>
  <si>
    <t>CPS-039-2018</t>
  </si>
  <si>
    <t>CO1.PCCNTR.325884</t>
  </si>
  <si>
    <t>JORGE ELIECER CORREDOR FONSECA</t>
  </si>
  <si>
    <t>Apoyar jurídicamente la ejecución de las acciones requeridas para el tramite e impulso procesal de las actuaciones contravencionales y/o querellas que cursen en las inspecciones de Policía de la localidad.</t>
  </si>
  <si>
    <t>CPS-040-2018</t>
  </si>
  <si>
    <t>CO1.PCCNTR.283101</t>
  </si>
  <si>
    <t>TULIA VILLALOBOS</t>
  </si>
  <si>
    <t>Apoyar jurídicamente la ejecución de las acciones requeridas para el trámite e impulso procesal de las actuaciones contravencionales y/o querellas que cursen en las inspecciones de policía de la localidad.</t>
  </si>
  <si>
    <t>CPS-041-2018</t>
  </si>
  <si>
    <t>CO1.PCCNTR.280155</t>
  </si>
  <si>
    <t>DAGOBERTO CASTILLO REYES</t>
  </si>
  <si>
    <t>Apoya el (la) Alcalde(sa) local en la gestión de los asuntos relacionados con seguridad ciudadana, convivencia y prevención de conflictividades, violencias y delitos en la localidad, de conformidad con el marco normativo aplicable en la materia.</t>
  </si>
  <si>
    <t>CPS-042-2018</t>
  </si>
  <si>
    <t>CO1.PCCNTR.281285</t>
  </si>
  <si>
    <t>LUIS EDUARDO FORERO GOMEZ</t>
  </si>
  <si>
    <t>Prestar sus servicios de apoyo técnico administrativo a la  oficina de Planeación de la Alcaldía de Rafael Uribe Uribe.</t>
  </si>
  <si>
    <t>CPS-043-2018</t>
  </si>
  <si>
    <t>CO1.PCCNTR.315888</t>
  </si>
  <si>
    <t>JAIME ARIAS CASTRO</t>
  </si>
  <si>
    <t>Apoyar jurídicamente la ejecución de las acciones requeridas para el trámite e impulso procesal de las actuaciones contravencionales y/o querellas que cursen en las inspecciones de Policía de la localidad.</t>
  </si>
  <si>
    <t>CPS-044-2018</t>
  </si>
  <si>
    <t>CO1.PCCNTR.281807</t>
  </si>
  <si>
    <t>ABANETH GARCIA QUINTERO</t>
  </si>
  <si>
    <t>Apoyar administrativamente y asistencialmente a las inspecciones de Policía de la localidad.</t>
  </si>
  <si>
    <t>CPS-045-2018</t>
  </si>
  <si>
    <t>CPS-046-2018</t>
  </si>
  <si>
    <t>CPS-047-2018</t>
  </si>
  <si>
    <t>18-12-7705581</t>
  </si>
  <si>
    <t>ELMILSE PAYANENE POVEDA</t>
  </si>
  <si>
    <t>Apoyar las labores de entrega y recibo de comunicaciones emitidas  o recibidas por la junta administradora local de la Alcaldía Local de Rafael Uribe Uribe.</t>
  </si>
  <si>
    <t>SECOP I</t>
  </si>
  <si>
    <t>CPS-048-2018</t>
  </si>
  <si>
    <t>CO1.PCCNTR.284362</t>
  </si>
  <si>
    <t>JAIME ALEXANDER BARBOSA VILLALBA</t>
  </si>
  <si>
    <t>Prestar sus servicios de auxiliar administrativo a la junta administradora local de la Alcaldía local de Rafael Uribe Uribe.</t>
  </si>
  <si>
    <t>CPS-049-2018</t>
  </si>
  <si>
    <t>CO1.PCCNTR.282421</t>
  </si>
  <si>
    <t>YULEY ASTRID VASQUEZ CASTAÑO</t>
  </si>
  <si>
    <t>Prestar sus servicios técnicos para apoyar la realización, la formulación, apoyo técnico  a la supervisión, seguimiento y evaluación de los proyectos de inversión 1535, 1537 y 1539 en la oficina de Planeación local del Fondo del Desarrollo local de Rafael Uribe Uribe.</t>
  </si>
  <si>
    <t>CPS-050-2018</t>
  </si>
  <si>
    <t>CPS-051-2018</t>
  </si>
  <si>
    <t>CO1.PCCNTR.319556</t>
  </si>
  <si>
    <t>JOSE DOLORES PINZON ROA</t>
  </si>
  <si>
    <t xml:space="preserve">
Prestar los servicios personales de apoyo a la gestión para la conducción de los vehículos livianos que le sean asignados y que se encuentren al servicio de la alcaldía local de Rafael Uribe Uribe
</t>
  </si>
  <si>
    <t>CPS-052-2018</t>
  </si>
  <si>
    <t>CO1.PCCNTR.301797</t>
  </si>
  <si>
    <t>EVELYN DONOSO HERRERA</t>
  </si>
  <si>
    <t>Prestar los servicios profesionales especializados para apoyar al despacho de la Alcaldía local de Rafael Uribe Uribe en la toma de decisiones en temas referentes a la gestión, análisis de documentos que se le encomienden y las demás funciones relacionadas con el despacho y que le sean designados.</t>
  </si>
  <si>
    <t>CPS-053-2018</t>
  </si>
  <si>
    <t>CO1.PCCNTR.317844</t>
  </si>
  <si>
    <t>SANDRA PATRICIA LEGUIZAMON ALARCON</t>
  </si>
  <si>
    <t xml:space="preserve">
Prestar los servicios profesionales para el acompañamiento y seguimiento a los procesos administrativos, logísticos, operativos y cumplimiento de los procesos y procedimientos del servicio social apoyo económico tipo c, requeridos para el oportuno y adecuado registro, cruce y reporte de los datos en el sistema de información y registro de beneficiarios-sirve que contribuyan a la garantía de los derechos de la población mayor, en el marco de la política publica social para el envejecimiento y la vejez en el distrito capital a cargo de la Alcaldía de Rafael Uribe Uribe .
</t>
  </si>
  <si>
    <t>CPS-054-2018</t>
  </si>
  <si>
    <t>CO1.PCCNTR.320159</t>
  </si>
  <si>
    <t>LILIANA MAHECHA ANZOLA</t>
  </si>
  <si>
    <t>Prestar los servicios profesionales para el acompañamiento y seguimiento a los procesos administrativos, logísticos, operativos y cumplimiento de los procesos y procedimientos del servicio social apoyo económico tipo c, requeridos para el oportuno y adecuado registro, cruce y reporte de los datos en el sistema de información y registro de beneficiarios-sirve que contribuyan a la garantía de los derechos de la población mayor, en el marco de la política publica social para el envejecimiento y la vejez en el distrito capital a cargo de la Alcaldía de Rafael Uribe Uribe .</t>
  </si>
  <si>
    <t>CPS-055-2018</t>
  </si>
  <si>
    <t>CO1.PCCNTR.316918</t>
  </si>
  <si>
    <t>SANDRA YANETH HERNANDEZ TORRES</t>
  </si>
  <si>
    <t>Prestar los servicios profesionales para la operación, prestación, seguimiento, y cumplimiento de los procedimientos administrativos, operativos y programáticos del servicio social apoyo económico tipo c que contribuyan a la garantía de los derechos de la población mayor en el marco de la Política publica social para el envejecimiento y la vejez en el distrito a cargo de la Alcaldía local de Rafael Uribe Uribe.</t>
  </si>
  <si>
    <t>CPS-056-2018</t>
  </si>
  <si>
    <t>CO1.PCCNTR.309850</t>
  </si>
  <si>
    <t>JOSE IGNACIO GARCIA GOMEZ</t>
  </si>
  <si>
    <t>CPS-057-2018</t>
  </si>
  <si>
    <t>CO1.PCCNTR.310482</t>
  </si>
  <si>
    <t>SERGIO ENRIQUE MORALES GIL</t>
  </si>
  <si>
    <t>CPS-058-2018</t>
  </si>
  <si>
    <t>CO1.PCCNTR.307079</t>
  </si>
  <si>
    <t>ANGIE  LORENA FERNANDEZ MUÑOZ</t>
  </si>
  <si>
    <t>CPS-059-2018</t>
  </si>
  <si>
    <t>CO1.PCCNTR.309683</t>
  </si>
  <si>
    <t>EDSON JHOAN MARIN LIZARAZO</t>
  </si>
  <si>
    <t>Prestar los servicios profesionales para la operación, prestación,  seguimiento y  cumplimiento de los procedimientos administrativos, operativos y programaticos del servicio social apoyo económico tipo C, que contribuyan a la garantía de los derechos de la población mayor en el marco de la política pública social para el envejecimiento y la vejez en el distrito capital a cargo de la Alcaldía Local de Rafael Uribe Uribe.</t>
  </si>
  <si>
    <t>CPS-060-2018</t>
  </si>
  <si>
    <t>CO1.PCCNTR.317347</t>
  </si>
  <si>
    <t>JENNIFER STEFAN  MARIN LIZARAZO</t>
  </si>
  <si>
    <t>Prestar los servicios profesionales para la operación, prestación, seguimiento y cumplimiento de los procedimientos administrativos, operativos y programáticos del servicio social apoyo económico tipo C, que contribuyan a la garantía de los derechos de la población mayor en el marco de la política pública social para el envejecimiento y la vejes en el Distrito Capital a cargo de la Alcaldía local de Rafel Uribe Uribe.</t>
  </si>
  <si>
    <t>CPS-061-2018</t>
  </si>
  <si>
    <t>CO1.PCCNTR.317288</t>
  </si>
  <si>
    <t>JULY STEFANNY MENJURA PINZON</t>
  </si>
  <si>
    <t>CPS-062-2018</t>
  </si>
  <si>
    <t>CO1.PCCNTR.317713</t>
  </si>
  <si>
    <t>JAIRO YOMAR ESTUPIÑAN ACOSTA</t>
  </si>
  <si>
    <t>CPS-063-2018</t>
  </si>
  <si>
    <t>CPS-064-2018</t>
  </si>
  <si>
    <t>CO1.PCCNTR.317960</t>
  </si>
  <si>
    <t>ASTRID MISLENY MORA BARBOSA</t>
  </si>
  <si>
    <t>CPS-065-2018</t>
  </si>
  <si>
    <t>CO1.PCCNTR.320765</t>
  </si>
  <si>
    <t>MARTHA JANETH LIZARAZO DIAZ</t>
  </si>
  <si>
    <t>Prestar los servicios profesionales para la operación, prestación, seguimiento, y cumplimiento de los procedimientos administrativos, operativos y programáticos del servicio social apoyo económico tipo c que contribuyan a la garantía de los derechos de la población mayor en el marco de la Política publica social para el envejecimiento y la vejez en el distrito a cargo de la Alcaldía local de Rafael Uribe Uribe</t>
  </si>
  <si>
    <t>CPS-066-2018</t>
  </si>
  <si>
    <t>CPS-067-2018</t>
  </si>
  <si>
    <t>CPS-068-2018</t>
  </si>
  <si>
    <t>CPS-069-2018</t>
  </si>
  <si>
    <t>CO1.PCCNTR.312963</t>
  </si>
  <si>
    <t>MARIA ANGELICA VINCHARA SANCHEZ</t>
  </si>
  <si>
    <t>Prestar sus servicios de apoyo administrativo asistencial a la Alcaldía local de Rafael Uribe Uribe en la atención del PBX y recepción y registró de visitantes a la entidad.</t>
  </si>
  <si>
    <t>CPS-070-2018</t>
  </si>
  <si>
    <t>CO1.PCCNTR.311834</t>
  </si>
  <si>
    <t xml:space="preserve">ANGIE PAOLA BAUTISTA TRIANA </t>
  </si>
  <si>
    <t>CPS-071-2018</t>
  </si>
  <si>
    <t>CO1.PCCNTR.308805</t>
  </si>
  <si>
    <t>JAIRO MARTIN SOLER LIZARAZO</t>
  </si>
  <si>
    <t>Apoyar jurídicamente la ejecución de las acciones requeridas para la depuración de las actuaciones administrativas que cursan en la Alcaldía local.</t>
  </si>
  <si>
    <t>CPS-072-2018</t>
  </si>
  <si>
    <t>CO1.PCCNTR.310756</t>
  </si>
  <si>
    <t xml:space="preserve">LUZ ADRIANA RAMIREZ SERNA </t>
  </si>
  <si>
    <t>CPS-073-2018</t>
  </si>
  <si>
    <t>CO1.PCCNTR.318990</t>
  </si>
  <si>
    <t>JESUS MATEO MENDEZ GARAY</t>
  </si>
  <si>
    <t>CPS-074-2018</t>
  </si>
  <si>
    <t>CO1.PCCNTR.316744</t>
  </si>
  <si>
    <t>JUAN CARLOS GALVIS MARTINEZ</t>
  </si>
  <si>
    <t>CPS-075-2018</t>
  </si>
  <si>
    <t>CO1.PCCNTR.309129</t>
  </si>
  <si>
    <t>LILIA ZAMBRANO DURAN</t>
  </si>
  <si>
    <t>CPS-076-2018</t>
  </si>
  <si>
    <t>CO1.PCCNTR.317278</t>
  </si>
  <si>
    <t xml:space="preserve">FELIPE ANDRES BARRAGAN MARTINEZ </t>
  </si>
  <si>
    <t>CPS-077 (1) -2018</t>
  </si>
  <si>
    <t>CO1.PCCNTR.317301</t>
  </si>
  <si>
    <t>MARCELA ALEJANDRA MORALES BARBOSA</t>
  </si>
  <si>
    <t>CPS-078-2018</t>
  </si>
  <si>
    <t>CO1.PCCNTR.318051</t>
  </si>
  <si>
    <t>YOLANDA ANGEL MORENO</t>
  </si>
  <si>
    <t>CPS-079-2018</t>
  </si>
  <si>
    <t>CO1.PCCNTR.315479</t>
  </si>
  <si>
    <t>FAUSTO ANDRES YATE OVALLE</t>
  </si>
  <si>
    <t>CPS-080-2018</t>
  </si>
  <si>
    <t>18-12-7721377</t>
  </si>
  <si>
    <t>ELZON FERNEY DELGADO MORALES</t>
  </si>
  <si>
    <t>Apoyar juridicamente la ejecución de las acciones requeridas para la depuración de actuaciones administrativas que cursan en la Alcaldía Local.</t>
  </si>
  <si>
    <t>CPS-081-2018</t>
  </si>
  <si>
    <t>CPS-082-2018</t>
  </si>
  <si>
    <t>18-12-7707812</t>
  </si>
  <si>
    <t>LUIS OSWALDO CONTRERAS OLIVOS</t>
  </si>
  <si>
    <t>CPS-083-2018</t>
  </si>
  <si>
    <t>CPS-084-2018</t>
  </si>
  <si>
    <t>18-12-7711785</t>
  </si>
  <si>
    <t>NATALIA ZAMUDIO ZAMUDIO</t>
  </si>
  <si>
    <t>CPS-085-2018</t>
  </si>
  <si>
    <t>18-12-7724643</t>
  </si>
  <si>
    <t xml:space="preserve">HEIMER ANDRÉS MAYORGA TOCANCIPÁ </t>
  </si>
  <si>
    <t>CPS-086-2018</t>
  </si>
  <si>
    <t>CPS-087-2018</t>
  </si>
  <si>
    <t>CO1.PCCNTR.316534</t>
  </si>
  <si>
    <t xml:space="preserve">MARILU LASSO VARELA </t>
  </si>
  <si>
    <t>Prestar los servicios profesionales para apoyar a la Alcaldía local en la formulación, seguimiento y ejecución relacionado con la comunicación y control, de medios.</t>
  </si>
  <si>
    <t>CPS-088-2018</t>
  </si>
  <si>
    <t>CPS-089-2018</t>
  </si>
  <si>
    <t>CPS-090-2018</t>
  </si>
  <si>
    <t>CPS-091-2018</t>
  </si>
  <si>
    <t>CO1.PCCNTR.319585</t>
  </si>
  <si>
    <t xml:space="preserve">ANA DELIA GIRALDO MARIN </t>
  </si>
  <si>
    <t>Prestar sus servicios de apoyo técnico administrativo al despacho de la Alcaldía de Rafael Uribe Uribe.</t>
  </si>
  <si>
    <t>CPS-092 (1)-2018</t>
  </si>
  <si>
    <t>CO1.PCCNTR.320263</t>
  </si>
  <si>
    <t>CAMILO ANDRES CARDENAS CRUZ</t>
  </si>
  <si>
    <t>CPS-093-2018</t>
  </si>
  <si>
    <t>CO1.PCCNTR.326347</t>
  </si>
  <si>
    <t>ADRINA RUTH GAITAN URQUIJO</t>
  </si>
  <si>
    <t>Prestar los servicios personales de apoyo a la gestión para el manejo de los documentos oficiales, mediante la aplicación e implementación del sistema Orfeo en las diferentes dependencias de la Alcaldía de Rafael Uribe Uribe.</t>
  </si>
  <si>
    <t>CPS-094-2018</t>
  </si>
  <si>
    <t>CO1.PCCNTR.325512</t>
  </si>
  <si>
    <t>NICOLAS MORENO SANCHEZ</t>
  </si>
  <si>
    <t>CPS-095-2018</t>
  </si>
  <si>
    <t>CO1.PCCNTR.315999</t>
  </si>
  <si>
    <t>YANETH DEL ROSARIO RIVERA MORALES</t>
  </si>
  <si>
    <t>Prestar sus servicios de apoyo administrativo y asistencial a la oficina e planeación de la Alcaldía de Rafael Uribe Uribe.</t>
  </si>
  <si>
    <t>CPS-096-2018</t>
  </si>
  <si>
    <t>CO1.PCCNTR.314315</t>
  </si>
  <si>
    <t xml:space="preserve">NATALIA PAOLA GARCIA ROSAS </t>
  </si>
  <si>
    <t>Prestar sus servicios de apoyo administrativo y asistencial a la oficina de planeación de la Alcaldía de Rafael Uribe Uribe.</t>
  </si>
  <si>
    <t>CPS-097-2018</t>
  </si>
  <si>
    <t>18-12-7727685</t>
  </si>
  <si>
    <t>JUAN DAVID QUIÑONES BORDA</t>
  </si>
  <si>
    <t>Prestar sus servicios de apoyo administrativo y asistencial a la oficina de planeación de la Alcadía Local de Rafael Uribe Uribe.</t>
  </si>
  <si>
    <t>CPS-098-2018</t>
  </si>
  <si>
    <t>18-12-7707908</t>
  </si>
  <si>
    <t>ERIKA HUARTOS CASTAÑEDA</t>
  </si>
  <si>
    <t>Apoyar al Alcalde (sa) Local en la promoción, acompañamiento, coordinación y atención de las instancias de coordinación interinstitucionales y las instancias de participación locales así como los procesos comunitarios en la localidad.</t>
  </si>
  <si>
    <t>CPS-099-2018</t>
  </si>
  <si>
    <t>CPS-100-2018</t>
  </si>
  <si>
    <t>18-12-7721567</t>
  </si>
  <si>
    <t>TANIA MIREYA SANCHEZ MENESES</t>
  </si>
  <si>
    <t>Apoyar al Alcalde Local en la promoción, acompañamiento, coordinación y atención de instancias de coordinación interinstitucionales y las instancias de participación locales así como los procesos comunitarios en la comunidad.</t>
  </si>
  <si>
    <t>CPS-101-2018</t>
  </si>
  <si>
    <t>CO1.PCCNTR.327732</t>
  </si>
  <si>
    <t>WILLIAM ROBERTO ROCHA BEJARANO</t>
  </si>
  <si>
    <t>Apoyar técnicamente las distintas etapas de los procesos de competencia de las inspecciones de policía de la localidad, según reparto</t>
  </si>
  <si>
    <t>CPS-102-2018</t>
  </si>
  <si>
    <t>18-12-7713204</t>
  </si>
  <si>
    <t>PEDRO ALEJANDRO RODRIGUEZ AVILA</t>
  </si>
  <si>
    <t xml:space="preserve">Apoyar técnicamente las distintas etapas de los procesos de competencia de las inspecciones de Policía de la localidad, según reparto. </t>
  </si>
  <si>
    <t>CPS-103-2018</t>
  </si>
  <si>
    <t>CPS-104-2018</t>
  </si>
  <si>
    <t>CPS-105-2018</t>
  </si>
  <si>
    <t>CO1.PCCNTR.321685</t>
  </si>
  <si>
    <t>WALDINA CONTRERAS ALFONSO</t>
  </si>
  <si>
    <t>Apoyar y dar soporte técnico al administrador y usuario final de la red de sistemas y tecnología e información de la Alcaldía local.</t>
  </si>
  <si>
    <t>CPS-106-2018</t>
  </si>
  <si>
    <t>CPS-107-2018</t>
  </si>
  <si>
    <t>CO1.PCCNTR.320914</t>
  </si>
  <si>
    <t>ALONSO MARTINEZ MAHECHA</t>
  </si>
  <si>
    <t>Prestar sus servicios personales como operador de maquinaria amarilla, al servicio de la administración  local de Rafael Uribe Uribe para apoyar el área de planeación en la realización de la ejecución del proyecto No. 1544 malla vial local y especio público, así como apoyar las demás actividades que se generen en el área de gestión del desarrollo con relación al proyecto en mención.</t>
  </si>
  <si>
    <t>CPS-108-2018</t>
  </si>
  <si>
    <t>CO1.PCCNTR.326287</t>
  </si>
  <si>
    <t>JUAN CARLOS OLEGUA HURTADO</t>
  </si>
  <si>
    <t>CPS-109-2018</t>
  </si>
  <si>
    <t>RONALD JOAN AVILA MANIOS</t>
  </si>
  <si>
    <t>Prestar los servicios personales de apoyo a la gestión para la conducción de los vehículos livianos que le sean asignados y que se encuentren al servicio de la Alcaldía de Rafael Uribe Uribe.</t>
  </si>
  <si>
    <t>CPS-110-2018</t>
  </si>
  <si>
    <t>CO1.PCCNTR.319596</t>
  </si>
  <si>
    <t>ALEXANDER RIAÑO ZAMORA</t>
  </si>
  <si>
    <t>Prestar sus servicios personales como conductor de volqueta al servicio de la administración local de Rafael Uribe Uribe para apoyar el área de planeación en la realización de la ejecución del proyecto No. 1544 malla vial local y espacio público, así como apoyar las demás actividades que se generen en el área de gestión del desarrollo con relación al proyecto en mención.</t>
  </si>
  <si>
    <t>CPS-111-2018</t>
  </si>
  <si>
    <t>CO1.PCCNTR.322789</t>
  </si>
  <si>
    <t>LUIS ROBERTO FORIGUA BELTRAN</t>
  </si>
  <si>
    <t>CPS-112-2018</t>
  </si>
  <si>
    <t>LAURA TERESA ESTEFANY PINEDA AVILA</t>
  </si>
  <si>
    <t>Prestar los servicios profesionales para apoyar jurídicamente las casas del consumidor, su region y zona de influencia.</t>
  </si>
  <si>
    <t>CPS-113-2018</t>
  </si>
  <si>
    <t>CPS-114-2018</t>
  </si>
  <si>
    <t>CPS-115-2018</t>
  </si>
  <si>
    <t>CPS-116-2018</t>
  </si>
  <si>
    <t>CPS-117-2018</t>
  </si>
  <si>
    <t>CO1.PCCNTR.318266</t>
  </si>
  <si>
    <t xml:space="preserve">PEDRO SAUL BENAVIDES CALDERON </t>
  </si>
  <si>
    <t>Prestar los servicios asistenciales de apoyo a la gestión en el manejo, control y salvaguardia del archivo de gestión de la Alcaldía local de Rafael Uribe Uribe.</t>
  </si>
  <si>
    <t>CPS-118-2018</t>
  </si>
  <si>
    <t>CO1.PCCNTR.325559</t>
  </si>
  <si>
    <t>LIDA ALIER BUITRAGO RAMIREZ</t>
  </si>
  <si>
    <t>Prestar sus servicios técnicos a la gestión en el manejo control y salvaguardia del archivo de gestión de la Alcaldía local de Rafael Uribe Uribe.</t>
  </si>
  <si>
    <t>CPS-119-2018</t>
  </si>
  <si>
    <t>CO1.PCCNTR.313609</t>
  </si>
  <si>
    <t>SHIRLY HERNANDEZ PORTELA</t>
  </si>
  <si>
    <t>Prestar los servicios asistenciales de apoyo  la gestión en el manejo control y salvaguardia del archivo de gestión de la Alcaldía local de Rafael Uribe Uribe.</t>
  </si>
  <si>
    <t>CPS-120-2018</t>
  </si>
  <si>
    <t>18-12-7724889</t>
  </si>
  <si>
    <t>WILSON GERARDO PEÑA PARDO</t>
  </si>
  <si>
    <t>Prestación de servicios profesionales para apoyar al grupo de trabajo de apoyo a la red nacional de protección al consumidor en todas las actuaciones técnicas y administrativas adelantadas en las visitas, acompañamiento, capacitación, socialización y/o sensibilización para el control y verificación de reglamentos técnico y metrología legal.</t>
  </si>
  <si>
    <t>CPS-121-2018</t>
  </si>
  <si>
    <t>18-12-7723181</t>
  </si>
  <si>
    <t>JUAN CARLOS SIMIJACA ARIAS</t>
  </si>
  <si>
    <t>Apoyar administrativamente y asistencialmente a los abogados para la depuración de actuaciones administrativas que cursan en la Alcadía Local.</t>
  </si>
  <si>
    <t>CPS-122-2018</t>
  </si>
  <si>
    <t>18-12-7725580</t>
  </si>
  <si>
    <t>MATILDE DEL PILAR CAMARGO PINTO</t>
  </si>
  <si>
    <t>CPS-124-2018</t>
  </si>
  <si>
    <t>18-12-7729477</t>
  </si>
  <si>
    <t>ALEXANDER MORA MURILLO</t>
  </si>
  <si>
    <t>Apoyar administrativa y asistencialmente las inspecciones de Policía de la localidad.</t>
  </si>
  <si>
    <t>CPS-125-2018</t>
  </si>
  <si>
    <t>CPS-126-2018</t>
  </si>
  <si>
    <t>CPS-127-2018</t>
  </si>
  <si>
    <t>CO1.PCCNTR.316362</t>
  </si>
  <si>
    <t>MANUEL JOSE TORRES FAJARDO</t>
  </si>
  <si>
    <t>Prestar los servicios profesionales como abogado para apoyar al despacho del alcalde local en el análisis, revisión, trámite y suscripción de los actos administrativos, despachos comisorios, tutelas, solicitudes de entes de control y los conceptos jurídicos que se le soliciten.</t>
  </si>
  <si>
    <t>CPS-128-2018</t>
  </si>
  <si>
    <t>GLADYS GORDILLO RAMIREZ</t>
  </si>
  <si>
    <t>Prestar los servicios profesionales especializados como abogado para apoyar al despacho del alcalde local en el analisis, revisión, trámite y suscripción de actos administrativos, despachos comisorios, tutelas, solicitudes de entes de control y conceptos juridicos que se le soliciten.</t>
  </si>
  <si>
    <t>CPS-129-2018</t>
  </si>
  <si>
    <t>CO1.PCCNTR.318223</t>
  </si>
  <si>
    <t>JULIO ARMANDO RODRIGUEZ VALERO</t>
  </si>
  <si>
    <t>Apoyar técnicamente las distintas etapas de los procesos de la alcaldía local para la depuración de actuaciones administrativas.</t>
  </si>
  <si>
    <t>CPS-130-2018</t>
  </si>
  <si>
    <t>CO1.PCCNTR.318255</t>
  </si>
  <si>
    <t>KELLY ROCIO CASTRO RAMIREZ</t>
  </si>
  <si>
    <t>Apoyar a los abogados en las acciones requeridas de carácter técnico administrativo para la depuración de las actuaciones administrativas que cursan en la Alcadía Local.</t>
  </si>
  <si>
    <t>CPS-131-2018</t>
  </si>
  <si>
    <t>CO1.PCCNTR.318360</t>
  </si>
  <si>
    <t>CARLOS GIOVANNY CASTELLANOS GUZMAN</t>
  </si>
  <si>
    <t>Prestar los servicios de apoyo a la gestión en labores administrativas y operativas que se requieran en el área de gestión y desarrollo-almacén de la Alcaldía Local de Rafael Uribe Uribe.</t>
  </si>
  <si>
    <t>CPS-132-2018</t>
  </si>
  <si>
    <t>CO1.PCCNTR.326410</t>
  </si>
  <si>
    <t>MARIBEL PEÑA PRIETO</t>
  </si>
  <si>
    <t xml:space="preserve">
Apoyar la formulación, gestión y seguimientos de actividades enfocadas a la gestión ambiental externa, encaminadas a la mitigación de los diferentes impactos ambientales y la conservación de los recursos naturales de la localidad.
</t>
  </si>
  <si>
    <t>CPS-133-2018</t>
  </si>
  <si>
    <t>CO1.PCCNTR.323147</t>
  </si>
  <si>
    <t>HITAIOCHARA ALVAREZ GUITIERREZ</t>
  </si>
  <si>
    <t>Prestar sus servicios de apoyo técnico administrativo a la oficina de planeación de la Alcaldía local de Rafael  Uribe Uribe.</t>
  </si>
  <si>
    <t>CPS-134-2018</t>
  </si>
  <si>
    <t>CO1.PCCNTR.318274</t>
  </si>
  <si>
    <t>FRANCISCO ANTONIO TORRES TORRES</t>
  </si>
  <si>
    <t>Apoyar técnicamente las distintas etapas de los procesos de competencia de la Alcaldía Local para depuración de actuaciones administrativas.</t>
  </si>
  <si>
    <t>CPS-135-2018</t>
  </si>
  <si>
    <t>CO1.PCCNTR.322892</t>
  </si>
  <si>
    <t>ANGELICA JOHANNA LLANOS FORERO</t>
  </si>
  <si>
    <t>Prestar sus servicios profesionales para apoyar la realización, la formulación, apoyo técnico a la supervisión, seguimiento y evaluación de los proyectos de inversión 1545 "Convivencia ciudadana y seguridad para todos" y 1550 "Acciones de fortalecimiento para la participación ciudadana y control social" en la oficina de planeación local del fondo de desarrollo local de Rafael Uribe Uribe.</t>
  </si>
  <si>
    <t>CPS-136-2018</t>
  </si>
  <si>
    <t>18-12-7683940</t>
  </si>
  <si>
    <t>ENVER JULIAN LOPEZ ANGEL</t>
  </si>
  <si>
    <t>Apoyar tecnicamente las distintas etapas de procesos de competencia de la Alcaldía Local para la depuración de actuaciones administrativas.</t>
  </si>
  <si>
    <t>CPS-137-2018</t>
  </si>
  <si>
    <t>CO1.PCCNTR.315077</t>
  </si>
  <si>
    <t>ANGIE RAMIREZ CARREÑO</t>
  </si>
  <si>
    <t>Prestar sus servicios profesionales especializados como abogado para apoyar los procesos de contratación en sus diferentes etapas en el área de gestión del desarrollo de la Alcaldía Local de Rafael Uribe Uribe.</t>
  </si>
  <si>
    <t>CPS-138-2018</t>
  </si>
  <si>
    <t>CO1.PCCNTR.308187</t>
  </si>
  <si>
    <t>EDGAR IVAN SEPULVEDA PARRA</t>
  </si>
  <si>
    <t>Prestar sus servicios profesionales para apoyar el seguimiento y apoyo de la supervisión de los proyectos de infraestructura sobre las metas establecidas en el plan de desarrollo local.</t>
  </si>
  <si>
    <t>CPS-139-2018</t>
  </si>
  <si>
    <t>CO1.PCCNTR.316077</t>
  </si>
  <si>
    <t>NORMA ELENA GONZALEZ HERNANDEZ</t>
  </si>
  <si>
    <t>Prestar los servicios profesionales para apoyar en la elaboración de estudios previos y apoyar la supervisión de de los procesos adelantados para el funcionamiento de la entidad en el área de géstion de desarrollo local de la Alcaldía Local de Rafael Uribe Uribe.</t>
  </si>
  <si>
    <t>CPS-140-2018</t>
  </si>
  <si>
    <t>CO1.PCCNTR.315719</t>
  </si>
  <si>
    <t>ANA CONSUELO TRIVIÑO MORALES</t>
  </si>
  <si>
    <t>Apoyar administrativamente y asistencialmente el area de contratación de la Alcaldía Local de Rafael Uribe Uribe</t>
  </si>
  <si>
    <t>CPS-141-2018</t>
  </si>
  <si>
    <t>CO1.PCCNTR.317949</t>
  </si>
  <si>
    <t>ANGELICA MARIA SANCHEZ RODRIGUEZ</t>
  </si>
  <si>
    <t>CPS-142-2018</t>
  </si>
  <si>
    <t>CO1.PCCNTR.326261</t>
  </si>
  <si>
    <t>DAVID ERNESTO GUEVARA RINCON</t>
  </si>
  <si>
    <t>Apoyar tecnicamente las distintas etapas de los procesos de competencia de la Alcaldía Local para la depuración de actuaciones administrativas.</t>
  </si>
  <si>
    <t>CPS-143-2018</t>
  </si>
  <si>
    <t>CPS-144-2018</t>
  </si>
  <si>
    <t>18-12-7723929</t>
  </si>
  <si>
    <t>ZULMA MILENA PEREZ HERRERA</t>
  </si>
  <si>
    <t>Apoyar tecnicamente las distintas etapas de procesos de competencia de las inspecciones de polica de la localidad según reparto.</t>
  </si>
  <si>
    <t>CPS-145-2018</t>
  </si>
  <si>
    <t>CPS-146-2018</t>
  </si>
  <si>
    <t>18-12-7729100</t>
  </si>
  <si>
    <t>OMAR ALEXANDER SALVADOR ROMERO</t>
  </si>
  <si>
    <t>Apoyar la gestión documental de la Alcadía Local para la implementación del proceso de verificación, soporte y acompañamiento en el desarrollo de las actividades propias de los procesos y actuaciones administrativas existentes.</t>
  </si>
  <si>
    <t>CPS-147-2018</t>
  </si>
  <si>
    <t>18-12-7704365</t>
  </si>
  <si>
    <t>FREDDY ALEJANDRO CUINTACO PRIETO</t>
  </si>
  <si>
    <t>Prestar sus servicios para apoyar la realización, formulación, apoyo a la supervisión, seguimiento y evaluación del proyecto 1543 "Garantia y disfrute del espacio publico" contenido en el plan de desarrollo economico, social, ambiental y de obras publicas para la localidad de Rafael Uribe Uribe.</t>
  </si>
  <si>
    <t xml:space="preserve">Garantia y Disfrute del espacio Publico </t>
  </si>
  <si>
    <t>3-3-1-15-02-17-1543-00</t>
  </si>
  <si>
    <t>CPS-148-2018</t>
  </si>
  <si>
    <t>CPS-149-2018</t>
  </si>
  <si>
    <t>18-12-7713323</t>
  </si>
  <si>
    <t xml:space="preserve">CONSTANZA OLAYA SANTOS </t>
  </si>
  <si>
    <t xml:space="preserve">Prestar los servicios de apoyo a la gestión en labores administrativas y operativas que se requieran en el área de desarrollo almacen de la Alcaldia Local de Rafael Uribe Uribe. </t>
  </si>
  <si>
    <t>CPS-150-2018</t>
  </si>
  <si>
    <t>CO1.PCCNTR.322289</t>
  </si>
  <si>
    <t>LUIS FERNANDO BARRETO GONZALEZ</t>
  </si>
  <si>
    <t>Prestar sus servicios profesionales para apoyar la realización, formulación, apoyo técnico a la supervisión, seguimiento y evaluación de los proyectos de inversión 1545 "convivencia ciudadana y seguridadpara todos" y 1550 "accciones de fortalecimiento para la participación ciudadana y control social" en la oficina de planeación local del fondo de desarrollo local de Rafael Uribe Uribe.</t>
  </si>
  <si>
    <t>CPS-151-2018</t>
  </si>
  <si>
    <t>18-12-7707309</t>
  </si>
  <si>
    <t xml:space="preserve">JESSICA PAOLA TEHERAN MIRANDA  </t>
  </si>
  <si>
    <t>Prestar los servicios profesionales como abogado para apoyar al Fondo de Desarrollo Local en el ánalisis, revisión, trámite y respuesta de tutelas, proposiciones, conciliaciones, solicitudes de entes de control, corporaciones Públicas y los conceptos juridicos que se le soliciten</t>
  </si>
  <si>
    <t>CPS-152-2018</t>
  </si>
  <si>
    <t>CPS-153-2018</t>
  </si>
  <si>
    <t>18-12-7715085</t>
  </si>
  <si>
    <t>MARIA VICTORIA BARBOSA SILVA</t>
  </si>
  <si>
    <t>Apoyar administrativa y asistencialmente a las inspecciones de policia de la localidad</t>
  </si>
  <si>
    <t>CPS-154-2018</t>
  </si>
  <si>
    <t>CPS-155-2018</t>
  </si>
  <si>
    <t>CPS-156-2018</t>
  </si>
  <si>
    <t>CO1.PCCNTR.326824</t>
  </si>
  <si>
    <t>LAURA NATALIA VALENCIA ORTIZ</t>
  </si>
  <si>
    <t xml:space="preserve">Prestar sus servicios profesionales para apoyar la realización, la formulación, apoyo técnico a la supervisión, seguimiento y evaluación de los proyectos de inversión 1546 recuperación de recursos ambientales de la localidad,  1547 acciones de agricultura urbana y 1548 cuidado y manejo de mascotas, en la oficina de planeación prestar sus servicios profesionales para apoyar la realización, la formulación, apoyo técnico a la supervisión, seguimiento y evaluación de los proyectos de inversión. </t>
  </si>
  <si>
    <t>Recuperación de los recursos ambientales de los localidad</t>
  </si>
  <si>
    <t>3-3-1-15-06-38-1546-00</t>
  </si>
  <si>
    <t>CPS-157-2018</t>
  </si>
  <si>
    <t>CPS-158-2018</t>
  </si>
  <si>
    <t>18-12-7721772</t>
  </si>
  <si>
    <t xml:space="preserve">MAUREE JULIETH GUARNIZO DEBIA </t>
  </si>
  <si>
    <t>Servicios profesionales para la operación, prestación,  seguimiento y  cumplimiento de los procedimientos administrativos, operativos y programaticos del servicio social apoyo económico tipo C</t>
  </si>
  <si>
    <t>CPS-159-2018</t>
  </si>
  <si>
    <t>18-12-7730103</t>
  </si>
  <si>
    <t xml:space="preserve">WIDMAR GUEVARA HENAO  </t>
  </si>
  <si>
    <t>Prestar los servicios profesionales para apoyar a la Alcaldía Local en la formulación, seguimiento y ejecución relacionado con la comunicación, y el control de medios</t>
  </si>
  <si>
    <t>CSU-160-2018</t>
  </si>
  <si>
    <t>CPS-161-2018</t>
  </si>
  <si>
    <t>18-12-7725651</t>
  </si>
  <si>
    <t>ISRAEL ANDRÉS RODRÍGUEZ PIRAJAN</t>
  </si>
  <si>
    <t>Servicios profesionales para apoyar la realización, formulación, apoyo a la supervisión, seguimiento y evaluación del proyecto 1538 obras de mitigación</t>
  </si>
  <si>
    <t>Obras de Mitigacion en zonas de riesgo de la Localidad de Rafael Uribe Uribe</t>
  </si>
  <si>
    <t>3-3-1-15-01-04-1538-00</t>
  </si>
  <si>
    <t>CPS-162-2018</t>
  </si>
  <si>
    <t>18-12-7707608</t>
  </si>
  <si>
    <t>RICARDO EMIRO ALDANA ALVARADO</t>
  </si>
  <si>
    <t>Apoyar juridicamente la ejecución de las acciones para la depuración de actuaciones administrativas que cursan en la alcaldía local</t>
  </si>
  <si>
    <t>CSU-163-2018</t>
  </si>
  <si>
    <t>CPS-164-2018</t>
  </si>
  <si>
    <t>18-12-771223</t>
  </si>
  <si>
    <t>JUAN DAVID REYES MONTAÑEZ</t>
  </si>
  <si>
    <t>Apoyar la gestión documental de la Alcaldía Local para la implementación del proceso de verificación, soporte y acompañamiento en el desarrollo de las actividades propias de los procesos y actuaciones administrativas y existentes.</t>
  </si>
  <si>
    <t>CSU-165-2018</t>
  </si>
  <si>
    <t>CPS-166-2018</t>
  </si>
  <si>
    <t>18-12-7706439</t>
  </si>
  <si>
    <t xml:space="preserve">JOSE ANTONIO SARMIENTO RUIZ </t>
  </si>
  <si>
    <t xml:space="preserve">Prestar los servicios personales de apoyo a la gestión para la conducción de los vehículos livianos que le sean asignados y que se encuentren al servicios de la Alcaldía local de Rafael Uribe Uribe. </t>
  </si>
  <si>
    <t>CPS-167-2018</t>
  </si>
  <si>
    <t>CPS-168-2018</t>
  </si>
  <si>
    <t>18-12-7707067</t>
  </si>
  <si>
    <t>ELVER ANDRES CHITIVA JIMENEZ</t>
  </si>
  <si>
    <t>Servicos técnicos para apoyar a la alcaldía en formulación, seguimiento y ejecución relacionado con comunicación y control de medios</t>
  </si>
  <si>
    <t xml:space="preserve">IBC / Certifiación </t>
  </si>
  <si>
    <t>​CLASE DE RIESGO</t>
  </si>
  <si>
    <t>TARIFA​</t>
  </si>
  <si>
    <t>​ACTIVIDADES</t>
  </si>
  <si>
    <t>​I</t>
  </si>
  <si>
    <r>
      <t>​</t>
    </r>
    <r>
      <rPr>
        <b/>
        <sz val="10"/>
        <color rgb="FF4C2600"/>
        <rFont val="Arial Narrow"/>
        <family val="2"/>
      </rPr>
      <t>0.522%</t>
    </r>
  </si>
  <si>
    <t>​Financieras, trabajos de oficina, administrativos, centros educativos, restaurantes.</t>
  </si>
  <si>
    <t>​II</t>
  </si>
  <si>
    <r>
      <t>​</t>
    </r>
    <r>
      <rPr>
        <b/>
        <sz val="10"/>
        <color rgb="FF4C2600"/>
        <rFont val="Arial Narrow"/>
        <family val="2"/>
      </rPr>
      <t>1.044%</t>
    </r>
  </si>
  <si>
    <t>​Algunos procesos manufactureros como fabricación de tapetes, tejidos, confecciones y flores artificiales, almacén por departamentos, algunas labores agricolas.</t>
  </si>
  <si>
    <t>​III</t>
  </si>
  <si>
    <r>
      <t>​</t>
    </r>
    <r>
      <rPr>
        <b/>
        <sz val="10"/>
        <color rgb="FF4C2600"/>
        <rFont val="Arial Narrow"/>
        <family val="2"/>
      </rPr>
      <t>2.436%</t>
    </r>
  </si>
  <si>
    <t>​Algunos procesos manufactureros como la fabricación de agujas, alcoholes y artículos de cuero.</t>
  </si>
  <si>
    <t>​IV</t>
  </si>
  <si>
    <r>
      <t>​</t>
    </r>
    <r>
      <rPr>
        <b/>
        <sz val="10"/>
        <color rgb="FF4C2600"/>
        <rFont val="Arial Narrow"/>
        <family val="2"/>
      </rPr>
      <t>4.350%</t>
    </r>
  </si>
  <si>
    <t>​Procesos manufactureros como fabricación de aceites, cervezas, vidrios, procesos de galvanización, transportes y servicios de vigilancia privada.</t>
  </si>
  <si>
    <t>​V</t>
  </si>
  <si>
    <r>
      <t>​</t>
    </r>
    <r>
      <rPr>
        <b/>
        <sz val="10"/>
        <color rgb="FF4C2600"/>
        <rFont val="Arial Narrow"/>
        <family val="2"/>
      </rPr>
      <t>​6.960%</t>
    </r>
  </si>
  <si>
    <t>​Areneras, manejo de asbesto, bomberos, manejo de explosivos, construcción y explotación petrolera</t>
  </si>
  <si>
    <t>FDLRUU-CD-001-2021</t>
  </si>
  <si>
    <t>CPS-001-2021</t>
  </si>
  <si>
    <t>FDLRUU-CD-002-2021</t>
  </si>
  <si>
    <t>CPS-002-2021</t>
  </si>
  <si>
    <t>FDLRUU-CD-003-2021</t>
  </si>
  <si>
    <t>CPS-003-2021</t>
  </si>
  <si>
    <t>FDLRUU-CD-004-2021</t>
  </si>
  <si>
    <t>CPS-004-2021</t>
  </si>
  <si>
    <t>FDLRUU-CD-005-2021</t>
  </si>
  <si>
    <t>CPS-005-2021</t>
  </si>
  <si>
    <t>FDLRUU-CD-006-2021</t>
  </si>
  <si>
    <t>CPS-006-2021</t>
  </si>
  <si>
    <t>FDLRUU-CD-007-2021</t>
  </si>
  <si>
    <t>CPS-007-2021</t>
  </si>
  <si>
    <t>FDLRUU-CD-008-2021</t>
  </si>
  <si>
    <t>CPS-008-2021</t>
  </si>
  <si>
    <t>FDLRUU-CD-009-2021</t>
  </si>
  <si>
    <t>CPS-009-2021</t>
  </si>
  <si>
    <t>FDLRUU-CD-010-2021</t>
  </si>
  <si>
    <t>CPS-010-2021</t>
  </si>
  <si>
    <t>FDLRUU-CD-011-2021</t>
  </si>
  <si>
    <t>CPS-011-2021</t>
  </si>
  <si>
    <t>FDLRUU-CD-012-2021</t>
  </si>
  <si>
    <t>CPS-012-2021</t>
  </si>
  <si>
    <t>FDLRUU-CD-013-2021</t>
  </si>
  <si>
    <t>CPS-013-2021</t>
  </si>
  <si>
    <t>FDLRUU-CD-014-2021</t>
  </si>
  <si>
    <t>CPS-014-2021</t>
  </si>
  <si>
    <t>FDLRUU-CD-015-2021</t>
  </si>
  <si>
    <t>CPS-015-2021</t>
  </si>
  <si>
    <t>FDLRUU-CD-016-2021</t>
  </si>
  <si>
    <t>CPS-016-2021</t>
  </si>
  <si>
    <t>FDLRUU-CD-017-2021</t>
  </si>
  <si>
    <t>CPS-017-2021</t>
  </si>
  <si>
    <t>FDLRUU-CD-018-2021</t>
  </si>
  <si>
    <t>CPS-018-2021</t>
  </si>
  <si>
    <t>FDLRUU-CD-019-2021</t>
  </si>
  <si>
    <t>CPS-019-2021</t>
  </si>
  <si>
    <t>CPS-020-2021</t>
  </si>
  <si>
    <t>FDLRUU-CD-021-2021</t>
  </si>
  <si>
    <t>CPS-021-2021</t>
  </si>
  <si>
    <t>FDLRUU-CD-022-2021</t>
  </si>
  <si>
    <t>CPS-022-2021</t>
  </si>
  <si>
    <t>FDLRUU-CD-023-2021</t>
  </si>
  <si>
    <t>CPS-023-2021</t>
  </si>
  <si>
    <t>FDLRUU-CD-024-2021</t>
  </si>
  <si>
    <t>CPS-024-2021</t>
  </si>
  <si>
    <t>FDLRUU-CD-025-2021</t>
  </si>
  <si>
    <t>CPS-025-2021</t>
  </si>
  <si>
    <t>FDLRUU-CD-026-2021</t>
  </si>
  <si>
    <t>CPS-026-2021</t>
  </si>
  <si>
    <t>CPS-027-2021</t>
  </si>
  <si>
    <t>FDLRUU-CD-028-2021</t>
  </si>
  <si>
    <t>CPS-028-2021</t>
  </si>
  <si>
    <t>FDLRUU-CD-029-2021</t>
  </si>
  <si>
    <t>CPS-029-2021</t>
  </si>
  <si>
    <t>FDLRUU-CD-030-2021</t>
  </si>
  <si>
    <t>CPS-030-2021</t>
  </si>
  <si>
    <t>FDLRUU-CD-031-2021</t>
  </si>
  <si>
    <t>CPS-031-2021</t>
  </si>
  <si>
    <t>FDLRUU-CD-032-2021</t>
  </si>
  <si>
    <t>CPS-032-2021</t>
  </si>
  <si>
    <t>FDLRUU-CD.-033-2021</t>
  </si>
  <si>
    <t>CPS-033-2021</t>
  </si>
  <si>
    <t>FDLRUU-CD-034-2021</t>
  </si>
  <si>
    <t>CPS-034-2021</t>
  </si>
  <si>
    <t>FDLRUU-CD-035-2021</t>
  </si>
  <si>
    <t>CPS-035-2021</t>
  </si>
  <si>
    <t>FDLRUU-CD-036-2021</t>
  </si>
  <si>
    <t>CPS-036-2021</t>
  </si>
  <si>
    <t>FDLRUU-CD-037-2021</t>
  </si>
  <si>
    <t>CPS-037-2021</t>
  </si>
  <si>
    <t>FDLRUU-CD-038-2021</t>
  </si>
  <si>
    <t>CPS-038-2021</t>
  </si>
  <si>
    <t>FDLRUU-CD-039-2021</t>
  </si>
  <si>
    <t>CPS-039-2021</t>
  </si>
  <si>
    <t>FDLRUU-CD-040-2021</t>
  </si>
  <si>
    <t>CPS-040-2021</t>
  </si>
  <si>
    <t>FDLRUU-CD-041-2021</t>
  </si>
  <si>
    <t>CPS-041-2021</t>
  </si>
  <si>
    <t>FDLRUU-CD-042-2021</t>
  </si>
  <si>
    <t>CPS-042-2021</t>
  </si>
  <si>
    <t>FDLRUU-CD-043-2021</t>
  </si>
  <si>
    <t>CPS-043-2021</t>
  </si>
  <si>
    <t>FDLRUU-CD-044-2021</t>
  </si>
  <si>
    <t>CPS-044-2021</t>
  </si>
  <si>
    <t>FDLRUU-CD-045-2021</t>
  </si>
  <si>
    <t>CPS-045-2021</t>
  </si>
  <si>
    <t>FDLRUU-CD-046-2021</t>
  </si>
  <si>
    <t>CPS-046-2021</t>
  </si>
  <si>
    <t>FDLRUU-CD-047-2021</t>
  </si>
  <si>
    <t>CPS-047-2021</t>
  </si>
  <si>
    <t>FDLRUU-CD-048-2021</t>
  </si>
  <si>
    <t>CPS-048-2021</t>
  </si>
  <si>
    <t>FDLRUU-CD-049-2021</t>
  </si>
  <si>
    <t>CPS-049-2021</t>
  </si>
  <si>
    <t>FDLRUU-CD-050-2021</t>
  </si>
  <si>
    <t>CPS-050-2021</t>
  </si>
  <si>
    <t>FDLRUU-CD-051-2021</t>
  </si>
  <si>
    <t>CPS-051-2021</t>
  </si>
  <si>
    <t>FDLRUU-CD-052-2021</t>
  </si>
  <si>
    <t>CPS-052-2021</t>
  </si>
  <si>
    <t>FDLRUU-CD-053-2021</t>
  </si>
  <si>
    <t>CPS-053-2021</t>
  </si>
  <si>
    <t>FDLRUU-CD-054-2021</t>
  </si>
  <si>
    <t>CPS-054-2021</t>
  </si>
  <si>
    <t>FDLRUU-CD-055-2021</t>
  </si>
  <si>
    <t>CPS-055-2021</t>
  </si>
  <si>
    <t>FDLRUU-CD-056-2021</t>
  </si>
  <si>
    <t>CPS-056-2021</t>
  </si>
  <si>
    <t>FDLRUU-CD-057-2021</t>
  </si>
  <si>
    <t>CPS-057-2021</t>
  </si>
  <si>
    <t>FDLRUU-CD-058-2021</t>
  </si>
  <si>
    <t>CPS-058-2021</t>
  </si>
  <si>
    <t>FDLRUU-CD-059-2021</t>
  </si>
  <si>
    <t>CPS-059-2021</t>
  </si>
  <si>
    <t>FDLRUU-CD-060-2021</t>
  </si>
  <si>
    <t>CPS-060-2021</t>
  </si>
  <si>
    <t>FDLRUU-CD-061-2021</t>
  </si>
  <si>
    <t>CPS-061-2021</t>
  </si>
  <si>
    <t>FDLRUU-CD-062-2021</t>
  </si>
  <si>
    <t>CPS-062-2021</t>
  </si>
  <si>
    <t>FDLRUU-CD-063-2021</t>
  </si>
  <si>
    <t>CPS-063-2021</t>
  </si>
  <si>
    <t>FDLRUU-CD-064-2021</t>
  </si>
  <si>
    <t>CPS-064-2021</t>
  </si>
  <si>
    <t>FDLRUU-CD-065-2021</t>
  </si>
  <si>
    <t>CPS-065-2021</t>
  </si>
  <si>
    <t>FDLRUU-CD-066-2021</t>
  </si>
  <si>
    <t>CPS-066-2021</t>
  </si>
  <si>
    <t>FDLRUU-CD-067-2021</t>
  </si>
  <si>
    <t>CPS-067-2021</t>
  </si>
  <si>
    <t>FDLRUU-CD-068-2021</t>
  </si>
  <si>
    <t>CPS-068-2021</t>
  </si>
  <si>
    <t>FDLRUU-CD-069-2021</t>
  </si>
  <si>
    <t>CPS-069-2021</t>
  </si>
  <si>
    <t>FDLRUU-CD-070-2021</t>
  </si>
  <si>
    <t>CPS-070-2021</t>
  </si>
  <si>
    <t>FDLRUU-CD-071-2021</t>
  </si>
  <si>
    <t>CPS-071-2021</t>
  </si>
  <si>
    <t>FDLRUU-CD-072-2021</t>
  </si>
  <si>
    <t>CPS-072-2021</t>
  </si>
  <si>
    <t>FDLRUU-CD-073-2021</t>
  </si>
  <si>
    <t>CPS-073-2021</t>
  </si>
  <si>
    <t>FDLRUU-CD-074-2021</t>
  </si>
  <si>
    <t>CPS-074-2021</t>
  </si>
  <si>
    <t>FDLRUU-CD-075-2021</t>
  </si>
  <si>
    <t>CPS-075-2021</t>
  </si>
  <si>
    <t>FDLRUU-CD-076-2021</t>
  </si>
  <si>
    <t>CPS-076-2021</t>
  </si>
  <si>
    <t>FDLRUU-CD-077-2021</t>
  </si>
  <si>
    <t>CPS-077-2021</t>
  </si>
  <si>
    <t>FDLRUU-CD-078-2021</t>
  </si>
  <si>
    <t>CPS-078-2021</t>
  </si>
  <si>
    <t>FDLRUU-CD-079-2021</t>
  </si>
  <si>
    <t>CPS-079-2021</t>
  </si>
  <si>
    <t>FDLRUU-CD-081-2021</t>
  </si>
  <si>
    <t>CPS-081-2021</t>
  </si>
  <si>
    <t>FDLRUU-CD-082-2021</t>
  </si>
  <si>
    <t>CPS-082-2021</t>
  </si>
  <si>
    <t>FDLRUU-CD-083-2021</t>
  </si>
  <si>
    <t>CPS-083-2021</t>
  </si>
  <si>
    <t>FDLRUU-CD-084-2021</t>
  </si>
  <si>
    <t>CPS-084-2021</t>
  </si>
  <si>
    <t>FDLRUU-CD-085-2021</t>
  </si>
  <si>
    <t>CPS-085-2021</t>
  </si>
  <si>
    <t>FDLRUU-CD-086-2021</t>
  </si>
  <si>
    <t>CPS-086-2021</t>
  </si>
  <si>
    <t>FDLRUU-CD-087-2021</t>
  </si>
  <si>
    <t>CPS-087-2021</t>
  </si>
  <si>
    <t>FDLRUU-CD-088-2021</t>
  </si>
  <si>
    <t>CPS-088-2021</t>
  </si>
  <si>
    <t>FDLRUU-CD-089-2021</t>
  </si>
  <si>
    <t>CPS-089-2021</t>
  </si>
  <si>
    <t>FDLRUU-CD-090-2021</t>
  </si>
  <si>
    <t>CPS-090-2021</t>
  </si>
  <si>
    <t>FDLRUU-CD-091-2021</t>
  </si>
  <si>
    <t>CPS-091-2021</t>
  </si>
  <si>
    <t>FDLRUU-CD-092-2021</t>
  </si>
  <si>
    <t>CPS-092-2021</t>
  </si>
  <si>
    <t>FDLRUU-CD-093-2021</t>
  </si>
  <si>
    <t>CPS-093-2021</t>
  </si>
  <si>
    <t>FDLRUU-CD-094-2021</t>
  </si>
  <si>
    <t>CPS-094-2021</t>
  </si>
  <si>
    <t>FDLRUU-CD-095-2021</t>
  </si>
  <si>
    <t>CPS-095-2021</t>
  </si>
  <si>
    <t>FDLRUU-CD-096-2021</t>
  </si>
  <si>
    <t>CPS-096-2021</t>
  </si>
  <si>
    <t>FDLRUU-CD-097-2021</t>
  </si>
  <si>
    <t>CPS-097-2021</t>
  </si>
  <si>
    <t>FDLRUU-CD-098-2021</t>
  </si>
  <si>
    <t>CPS-098-2021</t>
  </si>
  <si>
    <t>FDLRUU-CD-099-2021</t>
  </si>
  <si>
    <t>CPS-099-2021</t>
  </si>
  <si>
    <t>FDLRUU-CD-100-2021</t>
  </si>
  <si>
    <t>CPS-100-2021</t>
  </si>
  <si>
    <t>FDLRUU-CD-101-2021</t>
  </si>
  <si>
    <t>CPS-101-2021</t>
  </si>
  <si>
    <t>FDLRUU-CD-102-2021</t>
  </si>
  <si>
    <t>CPS-102-2021</t>
  </si>
  <si>
    <t>FDLRUU-CD-103-2021</t>
  </si>
  <si>
    <t>CPS-103-2021</t>
  </si>
  <si>
    <t>FDLRUU-CD-104-2021</t>
  </si>
  <si>
    <t>CPS-104-2021</t>
  </si>
  <si>
    <t>FDLRUU-CD-105-2021</t>
  </si>
  <si>
    <t>CPS-105-2021</t>
  </si>
  <si>
    <t>FDLRUU-CD-106-2021</t>
  </si>
  <si>
    <t>CPS-106-2021</t>
  </si>
  <si>
    <t>FDLRUU-CD-107-2021</t>
  </si>
  <si>
    <t>CPS-107-2021</t>
  </si>
  <si>
    <t>FDLRUU-CD-108-2021</t>
  </si>
  <si>
    <t>CPS-108-2021</t>
  </si>
  <si>
    <t>FDLRUU-CD-109-2021</t>
  </si>
  <si>
    <t>CPS-109-2021</t>
  </si>
  <si>
    <t>FDLRUU-CD-110-2021</t>
  </si>
  <si>
    <t>CPS-110-2021</t>
  </si>
  <si>
    <t>FDLRUU-CD-111-2021</t>
  </si>
  <si>
    <t>CPS-111-2021</t>
  </si>
  <si>
    <t>FDLRUU-CD-112-2021</t>
  </si>
  <si>
    <t>CPS-112-2021</t>
  </si>
  <si>
    <t>FDLRUU-CD-113-2021</t>
  </si>
  <si>
    <t>CPS-113-2021</t>
  </si>
  <si>
    <t>FDLRUU-CD-114-2021</t>
  </si>
  <si>
    <t>CPS-114-2021</t>
  </si>
  <si>
    <t>FDLRUU-CD-115-2021</t>
  </si>
  <si>
    <t>CPS-115-2021</t>
  </si>
  <si>
    <t>FDLRUU-CD-116-2021</t>
  </si>
  <si>
    <t>CPS-116-2021</t>
  </si>
  <si>
    <t>FDLRUU-CD-117-2021</t>
  </si>
  <si>
    <t>CPS-117-2021</t>
  </si>
  <si>
    <t>FDLRUU-CD-118-2021</t>
  </si>
  <si>
    <t>CPS-118-2021</t>
  </si>
  <si>
    <t>FDLRUU-CD-119-2021</t>
  </si>
  <si>
    <t>CPS-119-2021</t>
  </si>
  <si>
    <t>FDLRUU-CD-120-2021</t>
  </si>
  <si>
    <t>CPS-120-2021</t>
  </si>
  <si>
    <t>FDLRUU-CD-121-2021</t>
  </si>
  <si>
    <t>CPS-121-2021</t>
  </si>
  <si>
    <t>FDLRUU-CD-122-2021</t>
  </si>
  <si>
    <t>CPS-122-2021</t>
  </si>
  <si>
    <t>FDLRUU-CD-123-2021</t>
  </si>
  <si>
    <t>CPS-123-2021</t>
  </si>
  <si>
    <t>FDLRUU-CD-124-2021</t>
  </si>
  <si>
    <t>CPS-124-2021</t>
  </si>
  <si>
    <t>FDLRUU-CD-125-2021</t>
  </si>
  <si>
    <t>CPS-125-2021</t>
  </si>
  <si>
    <t>FDLRUU-CD-126-2021</t>
  </si>
  <si>
    <t>CPS-126-2021</t>
  </si>
  <si>
    <t>FDLRUU-CD-127-2021</t>
  </si>
  <si>
    <t>CPS-127-2021</t>
  </si>
  <si>
    <t>FDLRUU-CD-128-2021</t>
  </si>
  <si>
    <t>CPS-128-2021</t>
  </si>
  <si>
    <t>FDLRUU-CD-129-2021</t>
  </si>
  <si>
    <t>CPS-129-2021</t>
  </si>
  <si>
    <t>FDLRUU-CD-130-2021</t>
  </si>
  <si>
    <t>CPS-130-2021</t>
  </si>
  <si>
    <t>FDLRUU-CD-131-2021</t>
  </si>
  <si>
    <t>CPS-131-2021</t>
  </si>
  <si>
    <t>FDLRUU-CD-132-2021</t>
  </si>
  <si>
    <t>CPS-132-2021</t>
  </si>
  <si>
    <t>FDLRUU-CD-133-2021</t>
  </si>
  <si>
    <t>CPS-133-2021</t>
  </si>
  <si>
    <t>FDLRUU-CD-134-2021</t>
  </si>
  <si>
    <t>CPS-134-2021</t>
  </si>
  <si>
    <t>FDLRUU-CD-135-2021</t>
  </si>
  <si>
    <t>CPS-135-2021</t>
  </si>
  <si>
    <t>FDLRUU-CD-136-2021</t>
  </si>
  <si>
    <t>CPS-136-2021</t>
  </si>
  <si>
    <t>FDLRUU-CD-137-2021</t>
  </si>
  <si>
    <t>CPS-137-2021</t>
  </si>
  <si>
    <t>FDLRUU-CD-138-2021</t>
  </si>
  <si>
    <t>CPS-138-2021</t>
  </si>
  <si>
    <t>FDLRUU-CD-139-2021</t>
  </si>
  <si>
    <t>CPS-139-2021</t>
  </si>
  <si>
    <t>FDLRUU-CD-140-2021</t>
  </si>
  <si>
    <t>CPS-140-2021</t>
  </si>
  <si>
    <t>FDLRUU-CD-141-2021</t>
  </si>
  <si>
    <t>CPS-141-2021</t>
  </si>
  <si>
    <t>FDLRUU-CD-142-2021</t>
  </si>
  <si>
    <t>CPS-142-2021</t>
  </si>
  <si>
    <t>FDLRUU-CD-143-2021</t>
  </si>
  <si>
    <t>CPS-143-2021</t>
  </si>
  <si>
    <t>FDLRUU-CD-144-2021</t>
  </si>
  <si>
    <t>CPS-144-2021</t>
  </si>
  <si>
    <t>FDLRUU-CD-145-2021</t>
  </si>
  <si>
    <t>CPS-145-2021</t>
  </si>
  <si>
    <t>FDLRUU-CD-146-2021</t>
  </si>
  <si>
    <t>CPS-146-2021</t>
  </si>
  <si>
    <t>FDLRUU-CD-147-2021</t>
  </si>
  <si>
    <t>CPS-147-2021</t>
  </si>
  <si>
    <t>CPS-148-2021</t>
  </si>
  <si>
    <t>FDLRUU-CD-149-2021</t>
  </si>
  <si>
    <t>CPS-149-2021</t>
  </si>
  <si>
    <t>FDLRUU-CD-150-2021</t>
  </si>
  <si>
    <t>CPS-150-2021</t>
  </si>
  <si>
    <t>CPS-151-2021</t>
  </si>
  <si>
    <t>CPS-152-2021</t>
  </si>
  <si>
    <t>CPS-153-2021</t>
  </si>
  <si>
    <t>CPS-154-2021</t>
  </si>
  <si>
    <t>CPS-155-2021</t>
  </si>
  <si>
    <t>CPS-156-2021</t>
  </si>
  <si>
    <t>CPS-157-2021</t>
  </si>
  <si>
    <t>CPS-158-2021</t>
  </si>
  <si>
    <t>CPS-159-2021</t>
  </si>
  <si>
    <t>CPS-160-2021</t>
  </si>
  <si>
    <t>CPS-161-2021</t>
  </si>
  <si>
    <t>CPS-162-2021</t>
  </si>
  <si>
    <t>CPS-163-2021</t>
  </si>
  <si>
    <t>CPS-164-2021</t>
  </si>
  <si>
    <t>CPS-165-2021</t>
  </si>
  <si>
    <t>CPS-166-2021</t>
  </si>
  <si>
    <t>CPS-167-2021</t>
  </si>
  <si>
    <t>CPS-168-2021</t>
  </si>
  <si>
    <t>CPS-169-2021</t>
  </si>
  <si>
    <t>CPS-170-2021</t>
  </si>
  <si>
    <t>CPS-171-2021</t>
  </si>
  <si>
    <t>CPS-172-2021</t>
  </si>
  <si>
    <t>CPS-173-2021</t>
  </si>
  <si>
    <t>CPS-174-2021</t>
  </si>
  <si>
    <t>FDLRUU-CD-175-2021</t>
  </si>
  <si>
    <t>CPS-175-2021</t>
  </si>
  <si>
    <t>FDLRUU-CD-176-2021</t>
  </si>
  <si>
    <t>CPS-176-2021</t>
  </si>
  <si>
    <t>FDLRUU-CD-177-2021</t>
  </si>
  <si>
    <t>CPS-177-2021</t>
  </si>
  <si>
    <t>FDLRUU-CD-178-2021</t>
  </si>
  <si>
    <t>CPS-178-2021</t>
  </si>
  <si>
    <t>FDLRUU-CD-179-2021</t>
  </si>
  <si>
    <t>CPS-179-2021</t>
  </si>
  <si>
    <t>FDLRUU-CD-180-2021</t>
  </si>
  <si>
    <t>CPS-180-2021</t>
  </si>
  <si>
    <t>FDLRUU-CD-181-2021</t>
  </si>
  <si>
    <t>CPS-181-2021</t>
  </si>
  <si>
    <t>FDLRUU-CD-182-2021</t>
  </si>
  <si>
    <t>CPS-182-2021</t>
  </si>
  <si>
    <t>FDLRUU-CD-183-2021</t>
  </si>
  <si>
    <t>CPS-183-2021</t>
  </si>
  <si>
    <t>FDLRUU-CD-184-2021</t>
  </si>
  <si>
    <t>CPS-184-2021</t>
  </si>
  <si>
    <t>FDLRUU-CD-185-2021</t>
  </si>
  <si>
    <t>CPS-185-2021</t>
  </si>
  <si>
    <t>FDLRUU-CD-187-2021</t>
  </si>
  <si>
    <t>CPS-187-2021</t>
  </si>
  <si>
    <t>FDLRUU-CD-188-2021</t>
  </si>
  <si>
    <t>CPS-188-2021</t>
  </si>
  <si>
    <t>FDLRUU-CD-189-2021</t>
  </si>
  <si>
    <t>CPS-189-2021</t>
  </si>
  <si>
    <t>FDLRUU-CD-190-2021</t>
  </si>
  <si>
    <t>CPS-190-2021</t>
  </si>
  <si>
    <t>FDLRUU-CD-191-2021</t>
  </si>
  <si>
    <t>CPS-191-2021</t>
  </si>
  <si>
    <t>FDLRUU-CD-192-2021</t>
  </si>
  <si>
    <t>CPS-192-2021</t>
  </si>
  <si>
    <t>FDLRUU-CD-193-2021</t>
  </si>
  <si>
    <t>CPS-193-2021</t>
  </si>
  <si>
    <t>FDLRUU-CD-194-2021</t>
  </si>
  <si>
    <t>CPS-194-2021</t>
  </si>
  <si>
    <t>FDLRUU-CD-195-2021</t>
  </si>
  <si>
    <t>CPS-195-2021</t>
  </si>
  <si>
    <t>FDLRUU-CD-196-2021</t>
  </si>
  <si>
    <t>CPS-196-2021</t>
  </si>
  <si>
    <t>FDLRUU-CD-197-2021</t>
  </si>
  <si>
    <t>CPS-197-2021</t>
  </si>
  <si>
    <t>FDLRUU-CD-198-2021</t>
  </si>
  <si>
    <t>CPS-198-2021</t>
  </si>
  <si>
    <t>FDLRUU-CD-199-2021</t>
  </si>
  <si>
    <t>CPS-199-2021</t>
  </si>
  <si>
    <t>FDLRUU-CD-200-2021</t>
  </si>
  <si>
    <t>CPS-200-2021</t>
  </si>
  <si>
    <t>FDLRUU-CD-201-2021</t>
  </si>
  <si>
    <t>CPS-201-2021</t>
  </si>
  <si>
    <t>CIA-202-2021</t>
  </si>
  <si>
    <t>FDLRUU-CD-203-2021</t>
  </si>
  <si>
    <t>CPS-203-2021</t>
  </si>
  <si>
    <t>FDLRUU-CD-204-2021</t>
  </si>
  <si>
    <t>CPS-204-2021</t>
  </si>
  <si>
    <t>FDLRUU-CD-205-2021</t>
  </si>
  <si>
    <t>CPS-205-2021</t>
  </si>
  <si>
    <t>FDLRUU-CD-206-2021</t>
  </si>
  <si>
    <t>CPS-206-2021</t>
  </si>
  <si>
    <t>FDLRUU-CD-208-2021</t>
  </si>
  <si>
    <t>CPS-208-2021</t>
  </si>
  <si>
    <t>FDLRUU-CD-209-2021</t>
  </si>
  <si>
    <t>CPS-209-2021</t>
  </si>
  <si>
    <t>Relación de Contratos correspondientes a la vigencia 2021</t>
  </si>
  <si>
    <t>NÚMERO DE PROCESO SECOP II</t>
  </si>
  <si>
    <t>FECHA DE TERMINACIÓN</t>
  </si>
  <si>
    <t xml:space="preserve">VALOR INICIAL  </t>
  </si>
  <si>
    <t xml:space="preserve">Tipología especifica </t>
  </si>
  <si>
    <t>AREA</t>
  </si>
  <si>
    <t>Plataforma de contratatación</t>
  </si>
  <si>
    <t xml:space="preserve">Contratacion Directa </t>
  </si>
  <si>
    <t xml:space="preserve">Prestacion de Servicios </t>
  </si>
  <si>
    <t>HECTOR ENRIQUE  ERIRA MORENO</t>
  </si>
  <si>
    <t>PRESTAR LOS SERVICIOS PROFESIONALES PARA APOYAR EL SEGUIMIENTO Y APOYO A LA SUPERVISION DE LOS PROYECTOS DE PARQUES SOBRE LAS METAS ESTABLECIDAS EN EL PLAN DE DESARROLLO LOCAL</t>
  </si>
  <si>
    <t>GESTIÓN PÚBLICA TRANSPARENTE Y QUE RINDE CUENTAS A LA CIUDADANÍA EN RAFAEL URIBE URIBE</t>
  </si>
  <si>
    <t>13-30-11-60-55-7000000-1697</t>
  </si>
  <si>
    <t xml:space="preserve">31- Servicios profesionales </t>
  </si>
  <si>
    <t>INFRAESTRUCTURA</t>
  </si>
  <si>
    <t xml:space="preserve">ALISON KATHERINE PEREZ MENDEZ </t>
  </si>
  <si>
    <t>APOYAR ADMINISTRATIVA Y ASISTENCIALMENTE A LAS INSPECCIONES DE POLICÍA DE LA LOCALIDAD DE RAFAEL URIBE URIBE</t>
  </si>
  <si>
    <t>INSPECCIÓN, VIGILANCIA Y
CONTROL EN RAFAEL URIBE URIBE</t>
  </si>
  <si>
    <t>13-30-11-60-55-70-00000-1698</t>
  </si>
  <si>
    <t>33-Servicios Apoyo a la gestion</t>
  </si>
  <si>
    <t>INSPECCIONES DE POLICIA</t>
  </si>
  <si>
    <t>PRESTAR LOS SERVICIOS PROFESIONALES PARA APOYAR LA REVISIÓN Y/O ELABORACIÓN DE LOS DOCUMENTOS Y GESTIONES PROVENIENTES DE LAS DIFERENTES ÁREAS RELACIONADAS CON TEMAS ADMINISTRATIVOS CONTABLES Y FINANCIEROS DE LOS PROCESOS Y CONTRATOS DEL FONDO DE DESARROLLO LOCAL DE RAFAEL URIBE URIBE.”</t>
  </si>
  <si>
    <t>ANA LORENA CARVAJAL CASTILLO</t>
  </si>
  <si>
    <t xml:space="preserve">CONTRATACION </t>
  </si>
  <si>
    <t xml:space="preserve">JOSE LUIS GOMEZ GONZALEZ </t>
  </si>
  <si>
    <t>PRESTAR LOS SERVICIOS PROFESIONALES PARA DEPURAR LAS OBLIGACIONES POR PAGAR A CARGO DEL FONDO DE DESARROLLO DE RAFAEL URIBE URIBE</t>
  </si>
  <si>
    <t>OBLIGACIONES POR PAGAR</t>
  </si>
  <si>
    <t xml:space="preserve">MARIA LUISA PARRA SANCHEZ </t>
  </si>
  <si>
    <t>APOYAR JURÍDICAMENTE LA EJECUCIÓN DE LAS ACCIONES REQUERIDAS PARA LA DEPURACIÓN DE LAS ACTUACIONES ADMINISTRATIVAS QUE CURSAN EN LA ALCALDÍA LOCAL</t>
  </si>
  <si>
    <t>POLICIVO</t>
  </si>
  <si>
    <t>NUBIA ESPERANZA SANTAFE CASTELLANOS</t>
  </si>
  <si>
    <t>APOYAR JURÍDICAMENTE LA EJECUCIÓN DE LAS ACCIONES REQUERIDAS PARA LA DEPURACIÓN DE LAS ACTUACIONES ADMISNITRATIVAS QUE CURSAN EN LA ALCALDÍA LOCAL.</t>
  </si>
  <si>
    <t xml:space="preserve">FELIPE ANDRES BARRAGAN MANTINEZ </t>
  </si>
  <si>
    <t>MILENA VANEGAS LOPEZ</t>
  </si>
  <si>
    <t>PRESTAR LOS SERVICIOS PROFESIONALES PARA DEPURAR LAS OBLIGACIONES POR PAGAR A CARGO DEL FONDO DE DESARROLLO DE RAFAEL URIBE URIBE.</t>
  </si>
  <si>
    <t>OSCAR JAVIER OVALLE RIVERA</t>
  </si>
  <si>
    <t>APOYAR TÉCNICAMENTE LAS DISTINTAS ETAPAS DE LOS PROCESOS DE COMPETENCIA DE LAS INSPECCIONES DE POLICÍA DE LA LOCALIDAD, SEGÚN REPARTO.</t>
  </si>
  <si>
    <t xml:space="preserve">JORGE HERNANDO RODRIGUEZ SANTANA </t>
  </si>
  <si>
    <t xml:space="preserve">MONICA GOMEZ GUZMAN </t>
  </si>
  <si>
    <t>JESICA DAYANA PEÑA QUINTERO</t>
  </si>
  <si>
    <t>DANIEL SANTIAGO MONTES JIMENEZ</t>
  </si>
  <si>
    <t>DANIELA ALEJANDRA RUBIANO VIDAL</t>
  </si>
  <si>
    <t xml:space="preserve">PRESTAR LOS SERVICIOS PROFESIONALES COMO ABOGADO PARA APOYAR LA GESTIÓN CONTRACTUAL DEL ÁREA GESTIÓN DEL DESARROLLO LOCAL DE LA ALCALDÍA LOCAL DE RAFAEL URIBE URIBE EN LOS DIFERENTES PROCESOS DE SELECCIÓN EN SUS ETAPAS PRECONTRACTUAL, CONTRACTUAL Y POSTCONTRACTUAL </t>
  </si>
  <si>
    <t>CAMILO ANDRES ALVAREZ GACHARNA</t>
  </si>
  <si>
    <t>APOYAR TÉCNICAMENTE LAS DISTINTAS ETAPAS DE LOS PROCESOS DE COMPETENCIA DE LA ALCALDÍA LOCAL PARA LA DEPURACIÓN DE LAS ACTUACIONES ADMINISTRATIVAS</t>
  </si>
  <si>
    <t>YIRLY NHAYIA PEÑA QUINTERO</t>
  </si>
  <si>
    <t>EDUARD HUMBERTO QUINTANA ARELLANO</t>
  </si>
  <si>
    <t>PRESTAR LOS SERVICIOS PROFESIONALES AL DESPACHO DE LA ALCALDÍA LOCAL DE RAFAEL URIBE URIBE EN ACTIVIDADES DE ORDEN ADMINISTRATIVO Y DE GESTION QUE SE LE SOLICITEN</t>
  </si>
  <si>
    <t>DESPACHO</t>
  </si>
  <si>
    <t>PRESTAR LOS SERVICIOS COMO PROFESIONAL ESPECIALIZADO PARA APOYAR AL ALCALDE LOCAL EN EL CONTROL, SEGUIMIENTO Y VERIFICACION DE LOS PROCESOS DE CONTRATACIÓN EN SUS DIFERENTES ETAPAS EN EL ÁREA DE GESTIÓN DEL DESARROLLO DE LA ALCALDÍA LOCAL DE RAFAEL URIBE URIBE</t>
  </si>
  <si>
    <t>CRISTHIAN STEVENS VERA ESCOBAR</t>
  </si>
  <si>
    <t>PRESTACIÓN DE SERVICIOS PROFESIONALES PARA APOYAR LAS ETAPAS PRECONTRACTUAL, CONTRACTUAL Y POSTCONTRACTUAL DE LOS PROCESOS DE ADQUISICIÓN DE BIENES Y SERVICIOS QUE REALICE EL FONDO DE DESARROLLO LOCAL DE RAFAEL URIBE URIBE, DE ACUERDO CON LOS ESTUDIOS PREVIOS</t>
  </si>
  <si>
    <t>FDLRUU-CD-020-2021-</t>
  </si>
  <si>
    <t xml:space="preserve">IVAN DARIO PACHON BARRETO </t>
  </si>
  <si>
    <t>RESTAR LOS SERVICIOS PROFESIONALES COMO ABOGADO PARA APOYAR LA GESTIÓN CONTRACTUAL DEL ÁREA GESTIÓN DEL DESARROLLO LOCAL DE LA ALCALDÍA LOCAL DE RAFAEL URIBE URIBE EN LOS DIFERENTES PROCESOS DE SELECCIÓN EN SUS ETAPAS PRECONTRACTUAL, CONTRACTUAL Y POSTCONTRACTUAL</t>
  </si>
  <si>
    <t xml:space="preserve">ANA CONSUELO TRIVIÑO MORALES </t>
  </si>
  <si>
    <t>“PRESTAR SUS SERVICIOS DE APOYO TECNICO ADMINISTRATIVO EN LOS ASUNTOS RELACIONADOS CON LA CONTRATACION EN EL AREA DE GESTIÓN DEL DESARROLLO LOCAL DE LA ALCALDÍA LOCAL DE RAFAEL URIBE URIBE”</t>
  </si>
  <si>
    <t xml:space="preserve">JORGE ANDRES HERNAN TORRES </t>
  </si>
  <si>
    <t>“PRESTAR LOS SERVICIOS PROFESIONALES COMO INGENIERO O ARQUITECTO PARA DEPURAR LAS OBLIGACIONES POR PAGAR A CARGO DEL FONDO DE DESARROLLO LOCAL
DE RAFEL URIBE URIBE”</t>
  </si>
  <si>
    <t xml:space="preserve">JAVIER ALEJANDRO ZUÑIGA ROJAS </t>
  </si>
  <si>
    <t>PRESTAR LOS SERVICIOS PROFESIONALES PARA APOYAR AL DESPACHO DE LA ALCALDIA LOCAL DE RAFAEL URIBE URIBE EN TEMAS ECONÓMICOS Y ADMINISTRATIVOS PROPIOS DE LA GESTIÓN, ASI COMO, EN EL ANALISIS DE LOS DOCUMENTOS QUE SE LE ENCOMIENDEN, SEGUIMIENTO Y COORDINACIÓN DE ESTRATEGIAS Y EMISIÓN DE LINEAMIENTOS QUE COADYUVEN AL FORTALECIMIENTO INSTITUCIONAL DE LA ALCALDIA LOCAL</t>
  </si>
  <si>
    <t xml:space="preserve">NICOLE DAYAN SILVA VELASCO </t>
  </si>
  <si>
    <t>PRESTAR SUS SERVICIOS DE APOYO ADMINISTRATIVO ASISTENCIAL AL DESPACHO DE LA ALCALDÍA LOCAL DE RAFAEL URIBE URIBE</t>
  </si>
  <si>
    <t>FERNANDO ENRIQUE YAIMA OYOLA</t>
  </si>
  <si>
    <t>PRESTAR LOS SERVICIOS PERSONALES DE APOYO A LA GESTIÓN PARA LA CONDUCCIÓN DE LOS VEHÍCULOS LIVIANOS QUE LE SEAN ASIGNADOS Y QUE SE ENCUENTREN AL SERVICIO DE LA ALCALDÍA LOCAL DE RAFAEL URIBE URIBE</t>
  </si>
  <si>
    <t>ADMINISTRATIVA</t>
  </si>
  <si>
    <t>SANDRA MARCELA ROJAS MACIAS</t>
  </si>
  <si>
    <t>PRESTAR LOS SERVICIOS PROFESIONALES ESPECIALIZADOS PARA APOYAR EL AREA DE GESTION DE DESARROLLO LOCAL DEL FONDO DE DESARROLLO LOCAL DE RAFAEL URIBE URIBE A FIN DE ORIENTAR LA EJECUCIÓN Y SEGUIMIENTO DE LAS ACTIVIDADES DE LOS PROCESOS ASOCIADOS CON EL ÁREA, ASÍ COMO DE LOS PROYECTOS DE INVERSIÓN DEL PLAN DE DESARROLLO LOCAL VIGENCIA 2021 - 2024</t>
  </si>
  <si>
    <t>PLANEACION</t>
  </si>
  <si>
    <t xml:space="preserve">VIANEY LUCIA ARDILA AVILA </t>
  </si>
  <si>
    <t>PRESTAR LOS SERVICIOS TECNICOS DE APOYO A LOS PROFESIONALES ENCARGADOS DE LA DEPURACION DE LAS OBLIGACIONES POR PAGAR A CARGO DEL FONDO DE DESARROLLO LOCAL DE RAFAEL URIBE URIBE”</t>
  </si>
  <si>
    <t xml:space="preserve">MERY JOHANNA ARIAS ROMERO </t>
  </si>
  <si>
    <t>PRESTAR LOS SERVICIOS PROFESIONALES PARA APOYAR LA EJECUCIÓN Y SEGUIMIENTO DE LAS ACTIVIDADES DE LOS PROCESOS DE PLANEACION ASOCIADOS CON EL ÁREA DE GESTION DE DESARROLLO LOCAL, ASÍ COMO DE LOS PROYECTOS DE INVERSIÓN DEL PLAN DE DESARROLLO</t>
  </si>
  <si>
    <t>LUZ STELLA PARRADO</t>
  </si>
  <si>
    <t>PRESTAR SERVICIOS PROFESIONALES ESPECIALIZADOS AL DESPACHO DEL ALCALDE LOCAL EN LA FORMULACIÓN E IMPLEMENTACIÓN DE ESTRATEGIAS INTERINSTITUCIONALES EN ASPECTOS ECONOMICOS, SOCIALES Y CULTURALES, QUE IMPACTEN EN LA LOCALIDAD RAFAEL URIBE URIB</t>
  </si>
  <si>
    <t>MARIA NATHALYA DELGADO MUÑOZ</t>
  </si>
  <si>
    <t>“APOYAR AL ALCALDE (SA) LOCAL EN LA PROMOCIÓN, ACOMPAÑAMIENTO, COORDINACIÓN Y ATENCIÓN DE LAS INSTANCIAS DE COORDINACIÓN INTERINSTITUCIONALES Y LAS INSTANCIAS DE PARTICIPACIÓN LOCALES, ASÍ COMO LOS PROCESOS COMUNITARIOS EN LA LOCALIDAD”.</t>
  </si>
  <si>
    <t xml:space="preserve">PARTICIPACION </t>
  </si>
  <si>
    <t xml:space="preserve">MARIA DEL PILAR VARGAS TALERO </t>
  </si>
  <si>
    <t>PRESTAR LOS SERVICIOS PROFESIONALES PARA LA OPERACIÓN, PRESTACIÓN, SEGUIMIENTO Y CUMPLIMIENTO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RAFAEL URIBE URIBE</t>
  </si>
  <si>
    <t xml:space="preserve">MEJORAMIENTO DE LA CALIDAD DE VIDA DEL ADULTO MAYOR EN RAFAEL URIBE </t>
  </si>
  <si>
    <t>13-30-11-60-10-10-00000-1636</t>
  </si>
  <si>
    <t>SUBSIDIO TIPO C</t>
  </si>
  <si>
    <t>JULIANA BALLESTEROS CASILIMAS</t>
  </si>
  <si>
    <t>APOYAR EL (LA) ALCALDE (SA)LOCAL EN LA GESTIÓN DE LOS ASUNTOS RELACIONADOS CON SEGURIDAD CIUDADANA, CONVIVENCIA Y PREVENCIÓN DE CONFLICTIVIDADES, VIOLENCIAS Y DELITOS EN LA LOCALIDAD, DE CONFORMIDAD CON EL MARCO NORMATIVO APLICABLE EN LA MATERIA</t>
  </si>
  <si>
    <t xml:space="preserve">SEGURIDAD Y CONVIVENCIA </t>
  </si>
  <si>
    <t>JONATHAN MORENO</t>
  </si>
  <si>
    <t>APOYAR TÉCNICAMENTE LAS DISTINTAS ETAPAS DE LOS PROCESOS DE COMPETENCIA DE LA ALCALDÍA LOCAL PARA LA DEPURACIÓN DE LAS ACTUACIONES ADMINISTRATIVAS”</t>
  </si>
  <si>
    <t xml:space="preserve">LAURA TERESA ESTEFANY PINEDA AVILA </t>
  </si>
  <si>
    <t>APOYAR JURÍDICAMENTE LA EJECUCIÓN DE LAS ACCIONES REQUERIDAS PARA LA DEPURACIÓN DE LAS ACTUACIONES ADMINISTRATIVAS QUE CURSAN EN LA ALCALDÍA LOCAL</t>
  </si>
  <si>
    <t>APOYAR LA GESTIÓN DOCUMENTAL DE LA ALCALDÍA LOCAL PARA LA IMPLEMENTACIÓN DEL PROCESO DE VERIFICACIÓN, SOPORTE Y ACOMPAÑAMIENTO, EN EL DESARROLLO DE LAS ACTIVIDADES PROPIAS DE LOS PROCESOS Y ACTUACIONES ADMINISTRATIVAS EXISTENTES</t>
  </si>
  <si>
    <t>ANGEL GABRIEL HURTADO HURTADO</t>
  </si>
  <si>
    <t xml:space="preserve">XIMENA ALEJANDRA ALARCON LOPEZ </t>
  </si>
  <si>
    <t>APOYAR LA GESTIÓN DOCUMENTAL DE LA ALCALDÍA LOCAL AL EQUIPO JURÍDICO DE DEPURACIÓN EN LAS LABORES OPERATIVAS QUE GENERA EL PROCESO DE IMPULSO DE LAS ACTUACIONES ADMINISTRATIVAS EXISTENTES EN LA ALCALDÍA LOCAL DE RAFAEL URIBE URIBE</t>
  </si>
  <si>
    <t xml:space="preserve">JUAN SEBASTIAN MARTINEZ ROJAS </t>
  </si>
  <si>
    <t>APOYAR JURÍDICAMENTE LA EJECUCIÓN DE LAS ACCIONES REQUERIDAS PARA EL TRÁMITE E IMPULSO PROCESAL DE LAS ACTUACIONES CONTRAVENCIONALES Y/O QUERELLAS QUE CURSEN EN LAS INSPECCIONES DE POLICÍA DE LA LOCALIDAD DE RAFAEL URIBE URIBE</t>
  </si>
  <si>
    <t>JENNY ELVIRA PRIETO OLARTE</t>
  </si>
  <si>
    <t>EL CONTRATISTA SE OBLIGA A PRESTAR SUS SERVICIOS DE APOYO TÉCNICO ADMINISTRATIVO PARA LA GRUPO DE PLANEACIÓN DE LA ALCALDÍA LOCAL DE RAFAEL URIBE URIBE”</t>
  </si>
  <si>
    <t xml:space="preserve">BRAYAN ANDRES MORALES CASTIBLANCO </t>
  </si>
  <si>
    <t>LEONARDO GUERRA RAMIREZ</t>
  </si>
  <si>
    <t>PRESTAR LOS SERVICIOS PROFESIONALES PARA APOYAR EL SEGUIMIENTO Y APOYO A LA SUPERVISION DE LOS PROYECTOS DE INFRAESTRUCTURA SOBRE LAS METAS ESTABLECIDAS EN EL PLAN DE DESARROLLO LOCAL</t>
  </si>
  <si>
    <t>HEYDY MILENA RAMIREZ CARDENAS</t>
  </si>
  <si>
    <t xml:space="preserve">NINI JOHANA VALENZUELA </t>
  </si>
  <si>
    <t>NIDIA YANETH CHITIVA RODRIGUEZ</t>
  </si>
  <si>
    <t>PRESTAR LOS SERVICIOS TECNICOS DE APOYO A LOS PROFESIONALES ENCARGADOS DE LA DEPURACION DE LAS OBLIGACIONES POR PAGAR A CARGO DEL FONDO DE DESARROLLO LOCAL DE RAFAEL URIBE URIBE</t>
  </si>
  <si>
    <t>PRESTAR LOS SERVICIOS PROFESIONALES COMO ABOGADO PARA APOYAR LOS PROCESOS DE CONTRATACIÓN EN SUS DIFERENTES ETAPAS AL ÁREA DE GESTIÓN DEL DESARROLLO DE LA ALCALDÍA LOCAL DE RAFAEL URIBE URIBE</t>
  </si>
  <si>
    <t>CONTRATACION</t>
  </si>
  <si>
    <t>JOHN HENRY BOHORQUEZ</t>
  </si>
  <si>
    <t>MONICA ELVIRA  CRUZ CORREAL</t>
  </si>
  <si>
    <t>PRESTAR LOS SERVICIOS PROFESIONALES COMO ABOGADO PARA APOYAR EN EL ANALISIS REVISION, TRAMITE Y SUSCRIPCION DE LOS ACTOS ADMINISTRATIVOS, DESPACHOS COMISORIOS, TUTELAS Y LOS CONCEPTOS JURIDICOS QUE SE LE SOLICITEN</t>
  </si>
  <si>
    <t>DESPACHOS COMISORIOS</t>
  </si>
  <si>
    <t>FELIX EDUARDO MURILLO PLATA</t>
  </si>
  <si>
    <t>PRESTAR LOS SERVICIOS PROFESIONALES COMO ABOGADO PARA APOYAR AL DESPACHO DEL ALCALDE LOCAL EN EL ANÁLISIS, REVISIÓN, TRÁMITE Y SUSCRIPCIÓN DE LOS ACTOS ADMINISTRATIVOS, DESPACHOS COMISORIOS, TUTELAS, SOLICITUDES DE ENTES DE CONTROL Y LOS CONCEPTOS JURÍDICOS QUE SE LE SOLICITEN</t>
  </si>
  <si>
    <t xml:space="preserve">JUAN ANTONIO CARDENAS ACEVEDO </t>
  </si>
  <si>
    <t>APOYAR JURÍDICAMENTE LA EJECUCIÓN DE LAS ACCIONES REQUERIDAS PARA EL TRÁMITE E IMPULSO PROCESAL DE LAS ACTUACIONES CONTRAVENCIONALES Y/O QUERELLAS QUE CURSEN EN LAS INSPECCIONES DE POLICÍA DE LA LOCALIDAD DE RAFAEL URIBE URIBE”.</t>
  </si>
  <si>
    <t>GUILLERMO ANDRES ROJAS FORERO</t>
  </si>
  <si>
    <t>PRESTAR LOS SERVICIOS PROFESIONALES COMO ABOGADO PARA APOYAR LA GESTIÓN CONTRACTUAL DEL ÁREA GESTIÓN DEL DESARROLLO LOCAL DE LA ALCALDÍA LOCAL DE RAFAEL URIBE URIBE EN LOS DIFERENTES PROCESOS DE SELECCIÓN EN SUS ETAPAS PRECONTRACTUAL, CONTRACTUAL Y POSTCONTRACTUAL</t>
  </si>
  <si>
    <t>ANGIE ELIZABETH TORRES MORENO</t>
  </si>
  <si>
    <t>POYAR JURÍDICAMENTE LA EJECUCIÓN DE LAS ACCIONES REQUERIDAS PARA EL TRÁMITE E IMPULSO PROCESAL DE LAS ACTUACIONES CONTRAVENCIONALES Y/O QUERELLAS QUE CURSEN EN LAS INSPECCIONES DE POLICÍA DE LA LOCALIDAD DE RAFAEL URIBE URIBE</t>
  </si>
  <si>
    <t>CLAUDIA MARERLING RODRIGUEZ MELO</t>
  </si>
  <si>
    <t xml:space="preserve">“PRESTAR LOS SERVICIOS PROFESIONALES COMO ABOGADO EN LA ALCALDÍA LOCAL DE RAFAEL URIBE URIBE EN TODAS LAS GESTIONES JURÍDICAS Y ADMINISTRATIVAS EN MATERIA DE PROPIEDAD HORIZONTAL Y TRAMITES DE SOLICITUDES DE VENDEDORES INFORMALES”.	 </t>
  </si>
  <si>
    <t xml:space="preserve">CARLOS GIOVANNY CASTELLANOS GUZMAN </t>
  </si>
  <si>
    <t>APOYAR TÉCNICAMENTE LOS PROCESOS ADMINISTRATIVOS, CONTABLES Y OPERATIVOS QUE SE REQUIERAN EN EL ALMACEN DE LA ALCALDIA LOCAL DE RAFAEL URIBE URIBE</t>
  </si>
  <si>
    <t>ALMACEN</t>
  </si>
  <si>
    <t xml:space="preserve">SHAMIR ALEJANDRA HERNANDEZ MARTINEZ </t>
  </si>
  <si>
    <t>EL CONTRATISTA SE OBLIGA A PRESTAR SUS SERVICIOS DE APOYO TÉCNICO ADMINISTRATIVO PARA EL GRUPO DE PLANEACIÓN DE LA ALCALDÍA LOCAL DE RAFAEL URIBE URIBE</t>
  </si>
  <si>
    <t xml:space="preserve">JHON FREDY HERRERA TORRES </t>
  </si>
  <si>
    <t xml:space="preserve">JAIME ALEXANDER BARBOSA VILLALBA </t>
  </si>
  <si>
    <t xml:space="preserve">EL CONTRATISTA SE OBLIGA A PRESTAR SUS SERVICIOS DE AUXILIAR ADMINISTRATIVO A LA JUNTA ADMINISTRADORA LOCAL DE LA ALCALDÍA LOCAL DE RAFAEL URIBE URIBE”  </t>
  </si>
  <si>
    <t>JAL</t>
  </si>
  <si>
    <t xml:space="preserve">MONICA TATIANA ARIZA </t>
  </si>
  <si>
    <t>PRESTAR SUS SERVICIOS DE APOYO TECNICO ADMINISTRATIVO EN EL PROCESO DE TOMA FISICA, VERIFICACIÓN, CLASIFICACIÓN Y ACTUALIZACIÓN DE LA INFORMACIÓN DE BIENES MUEBLES E INMUEBLES DE PROPIEDAD Y/O A CARGO DEL FONDO DE DESARROLLO LOCAL DE RAFAEL URIBE URIBE ASÍ COMO LA DEPURACIÓN DE LOS CONTRATOS DE COMODATO Y LAS DEMAS ACTUACIONES ADMINISTRATIVAS QUE GENERE EL AREA DE GESTIÓN PARA EL DESARROLLO LOCAL – ALMACEN DE CONFORMIDAD CON LAS DISPOSICIONES LEGALES VIGENTES”.</t>
  </si>
  <si>
    <t>MARTHA YANETH PRADO SANCHEZ</t>
  </si>
  <si>
    <t>APOYAR LAS LABORES DE ENTREGA Y RECIBO DE LAS COMUNICACIONES EMITIDAS O RECIBIDAS POR LA ALCALDÍA LOCAL DE RAFAEL URIBE URIBE</t>
  </si>
  <si>
    <t>ANDREA CAROLINA CAICEDO GARAVITO</t>
  </si>
  <si>
    <t>PRESTAR SUS SERVICIOS DE APOYO ADMINISTRATIVO ASISTENCIAL AL ÁREA DE GESTIÓN PARA EL DESARROLLO LOCAL DE LA ALCALDÍA LOCAL DE RAFAEL URIBE URIBE</t>
  </si>
  <si>
    <t xml:space="preserve">YANILY ANDREA MONTENEGRO TRIVIÑO </t>
  </si>
  <si>
    <t xml:space="preserve">PRESTAR LOS SERVICIOS PROFESIONALES PARA LA OPERACIÓN, PRESTACIÓN, SEGUIMIENTO Y CUMPLIMIENTO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RAFAEL URIBE URIBE.” </t>
  </si>
  <si>
    <t xml:space="preserve">SUBSIDIO TIPO C </t>
  </si>
  <si>
    <t xml:space="preserve">ROSALBA VILLALOBOS VILLALOBOS </t>
  </si>
  <si>
    <t>PRESTAR LOS SERVICIOS PROFESIONALES COMO ABOGADO PARA APOYAR LOS PROCESOS DE CONTRATACIÓN EN SUS DIFERENTES ETAPAS AL ÁREA DE GESTIÓN DEL DESARROLLO DE LA ALCALDÍA LOCAL DE RAFAEL URIBE URIBE”.</t>
  </si>
  <si>
    <t>EL CONTRATISTA SE OBLIGA A PRESTAR SUS SERVICIOS PROFESIONALES EN EL APOYO A LOS TRÁMITES Y PROCEDIMIENTOS ADELANTADOS EN EL ÁREA DE GESTIÓN DE DESARROLLO LOCAL - PRESUPUESTO- DEL FONDO DE DESARROLLO LOCAL DE RAFAEL URIBE URIBE</t>
  </si>
  <si>
    <t>PRESUPUESTO</t>
  </si>
  <si>
    <t>LAURA VANESSA PAEZ LOPEZ</t>
  </si>
  <si>
    <t>VICTOR JAIME SANCHEZ CARDOZO</t>
  </si>
  <si>
    <t>JAVIER BASTIDAS ROMERO</t>
  </si>
  <si>
    <t xml:space="preserve">PILAR JASBLEIDY CASTELLANOS ROJAS </t>
  </si>
  <si>
    <t>PRESTAR LOS SERVICIOS PROFESIONALES EN EL APOYO A LOS TRÁMITES Y PROCEDIMIENTOS ADELANTADOS EN EL ÁREA DE GESTIÓN DE DESARROLLO LOCAL - CONTABILIDAD- DEL FONDO DE DESARROLLO LOCAL DE RAFAEL URIBE URIBE</t>
  </si>
  <si>
    <t>PEDRO LUIS MORENO CABALLERO</t>
  </si>
  <si>
    <t xml:space="preserve">CARLOS ALBERTO ESCOBAR LARA </t>
  </si>
  <si>
    <t xml:space="preserve">ALMACEN </t>
  </si>
  <si>
    <t xml:space="preserve">FABIO ALEXANDER ALZATE FRANCO </t>
  </si>
  <si>
    <t>PRESTAR LOS SERVICIOS PROFESIONALES EN LA CONSOLIDACION DE LA INFORMACION CONTRACTUAL A CARGO DEL ÁREA DE GESTION DE DESARROLLO LOCAL DE LA ALCALDÍA LOCAL DE RAFAEL URIBE URIBE”</t>
  </si>
  <si>
    <t xml:space="preserve">MONICA DEL PILAR PARRA ANGEL </t>
  </si>
  <si>
    <t>PRESTAR LOS SERVICIOS ESPECIALIZADOS PARA APOYAR AL DESPACHO DE LA ALCALDÍA LOCAL DE RAFAEL URIBE URIBE EN EL DISEÑO Y ESTRATEGIAS, COORDINACIÓN Y EMISIÓN DE LINEAMIENTOS QUE COADYUVEN AL FORTALECIMIENTO INSTITUCIONAL ENTORNO A LAS ACTIVIDADES QUE REALIZA LA ALCALDÍA LOCAL EN SUS DIFERENTES DEPENDENCIAS</t>
  </si>
  <si>
    <t xml:space="preserve">DILIA YINET MEDINA ROJAS </t>
  </si>
  <si>
    <t>EL CONTRATISTA SE OBLIGA A PRESTAR SUS SERVICIOS DE AUXILIAR ADMINISTRATIVO A LA JUNTA ADMINISTRADORA LOCAL DE LA ALCALDÍA LOCAL DE RAFAEL URIBE URIBE</t>
  </si>
  <si>
    <t xml:space="preserve">LAURA DANIELA GUERRERO </t>
  </si>
  <si>
    <t>“PRESTAR LOS SERVICIOS PROFESIONALES A LA ALCALDÍA LOCAL DE RAFAEL URIBE URIBE, PARA LA EJECUCIÓN Y DIVULGACION DE LAS ACTIVIDADES COMUNITARIAS Y DE APOYO A LOS PROCESOS DE PARTICIPACIÓN EN EL MARCO DEL SISTEMA LOCAL Y DISTRITAL DE PARTICIPACIÓN, LAS RELACIONES INTERINSTITUCIONALES Y LA EJECUCIÓN DE LOS PROYECTOS QUE HACEN PARTE DEL PLAN DE DESARROLLO”</t>
  </si>
  <si>
    <t>PARTICIPACION</t>
  </si>
  <si>
    <t>LUZ ANGELA CORREA PARRADO</t>
  </si>
  <si>
    <t>EL CONTRATISTA SE OBLIGA A PRESTAR SUS SERVICIOS PROFESIONALES EN EL ÁREA DE GESTIÓN DEL DESARROLLO LOCAL - PLANEACIÓN, REALIZANDO LAS ACTIVIDADES PROPIAS PARA LA FORMULACION, EJECUCIÓN Y SEGUIMIENTO DE LOS PROYECTOS DE INVERSIÓN DEL PLAN DE DESARROLLO LOCAL 2021 - 2024</t>
  </si>
  <si>
    <t xml:space="preserve">MARLON ALEJANDRO LEAL </t>
  </si>
  <si>
    <t>ZANDY DANIXA BARRERA RODRIGUEZ</t>
  </si>
  <si>
    <t>EL CONTRATISTA SE OBLIGA A PRESTAR SUS SERVICIOS PROFESIONALES EN EL ÁREA DE GESTIÓN DEL DESARROLLO LOCAL - PLANEACIÓN, REALIZANDO LAS ACTIVIDADES PROPIAS PARA LA FORMULACION, EJECUCIÓN Y SEGUIMIENTO DE LOS PROYECTOS DE INVERSIÓN DEL PLAN DE DESARROLLO LOCAL 2021 - 2024</t>
  </si>
  <si>
    <t>JUAN CARLOS JIMENEZ</t>
  </si>
  <si>
    <t>APOYAR LA GESTIÓN DOCUMENTAL DE LA ALCALDÍA LOCAL DE RAFAEL URIBE URIBE EN LA IMPLEMENTACIÓN DE LOS PROCESOS DE CLASIFICACIÓN, ORDENACIÓN, SELECCIÓN NATURAL, FOLIACIÓN, IDENTIFICACIÓN, LEVANTAMIENTO DE INVENTARIOS, ALMACENAMIENTO Y APLICACIÓN DE PROTOCOLOS DE ELIMINACIÓN Y TRANSFERENCIAS DOCUMENTALES</t>
  </si>
  <si>
    <t>APOYAR Y DAR SOPORTE TÉCNICO AL ADMINISTRADOR Y USUARIO FINAL DE LA RED DE SISTEMAS Y TECNOLOGÍA E INFORMACIÓN DE LA ALCALDÍA LOCAL DE RAFAEL URIBE URIBE</t>
  </si>
  <si>
    <t>SISTEMAS</t>
  </si>
  <si>
    <t xml:space="preserve">JHON ALEXANDER OLAYA CUESTA </t>
  </si>
  <si>
    <t>APOYAR Y DAR SOPORTE TÉCNICO AL ADMINISTRADOR Y USUARIO FINAL DE LA RED DE SISTEMAS Y TECNOLOGÍA E INFORMACIÓN DE LA ALCALDÍA LOCAL DE RAFAEL URIBE URIBE.</t>
  </si>
  <si>
    <t xml:space="preserve">TANIA XIMENA MORALES CASTIBLANCO </t>
  </si>
  <si>
    <t>PRESTAR LOS SERVICIOS PROFESIONALES PARA LA REVISIÓN Y/O ELABORACIÓN DE LOS DOCUMENTOS Y GESTIONES RELACIONADAS CON TEMAS ADMINISTRATIVOS CONTABLES Y FINANCIEROS DEL FONDO DE DESARROLLO LOCAL DE RAFAEL URIBE URIBE</t>
  </si>
  <si>
    <t>ANDRES CAMILO REDONDO RENGIFO</t>
  </si>
  <si>
    <t>PRESTAR SUS SERVICIOS DE APOYO ADMINISTRATIVO ASISTENCIAL AL AREA DE GESTION JURIDICO POLICIVA DE LA ALCALDÍA LOCAL DE RAFAEL URIBE URIBE</t>
  </si>
  <si>
    <t xml:space="preserve">INSPECCIONES </t>
  </si>
  <si>
    <t>ALVARO DE JESUS APARICIO CELY</t>
  </si>
  <si>
    <t>PRESTAR LOS SERVICIOS PROFESIONALES PARA EL APOYO EN LA ELABORACIÓN DE ESTUDIOS PREVIOS Y APOYAR LA SUPERVISIÓN DE LOS PROCESOS ADELANTADOS PARA EL FUNCIONAMIENTO DE LA ENTIDAD EN EL ÁREA DE GESTIÓN DE DESARROLLO LOCAL DE LA ALCALDÍA LOCAL DE RAFAEL URIBE URIBE</t>
  </si>
  <si>
    <t xml:space="preserve">ADMINISTRATIVA </t>
  </si>
  <si>
    <t>MARTHA LILIANA SILVA ESQUIVEL</t>
  </si>
  <si>
    <t>EL CONTRATISTA SE OBLIGAA PRESTAR SUS SERVICIOS PROFESIONALES EN EL ÁREA DE GESTIÓN DEL DESARROLLO LOCAL -PLANEACIÓN, REALIZANDO LAS ACTIVIDADES PROPIAS PARA LA FORMULACION, EJECUCIÓN Y SEGUIMIENTO DE LOS PROYECTOS DE INVERSIÓN DEL PLAN DE DESARROLLO LOCAL 2021 - 2024</t>
  </si>
  <si>
    <t xml:space="preserve">ANGELICA MARIA SANCHEZ RODRIGUEZ </t>
  </si>
  <si>
    <t>PRESTAR LOS SERVICIOS PROFESIONALES PARA ACOMPAÑAR LOS PROCESOS DE FORMULACION, EVALUACIÓN Y SEGUIMIENTO DE LOS PROYECTOS DE INFRAESTRUCTURA, MALLA VIAL, SALONES COMUNALES, MITIGACION ESPACIO PÚBLICO Y PARQUES DE LA LOCALIDAD DE RAFAEL URIBE URIBE</t>
  </si>
  <si>
    <t xml:space="preserve">OMAR ALEXANDER SALVADOR ROMERO </t>
  </si>
  <si>
    <t>APOYAR LA GESTIÓN DOCUMENTAL DE LA ALCALDÍA LOCAL DE RAFAEL URIBE URIBE EN LA IMPLEMENTACIÓN DE LOS PROCESOS DE CLASIFICACIÓN, ORDENACIÓN, SELECCIÓN NATURAL, FOLIACIÓN, IDENTIFICACIÓN, LEVANTAMIENTO DE INVENTARIOS, ALMACENAMIENTO Y APLICACIÓN DE PROTOCOLOS DE ELIMINACIÓN Y TRANSFERENCIAS DOCUMENTALES.”</t>
  </si>
  <si>
    <t>ORLANDO MERCHAN BARRETO</t>
  </si>
  <si>
    <t>MAIRA ALEJANDRA MORENO LOZANO</t>
  </si>
  <si>
    <t>EL CONTRATISTA SE OBLIGA A PRESTAR SUS SERVICIOS PROFESIONALES EN EL ÁREA DE GESTIÓN DEL DESARROLLO LOCAL - PLANEACIÓN, REALIZANDO LAS ACTIVIDADES PROPIAS PARA LA FORMULACION, EJECUCIÓN Y SEGUIMIENTO DE LOS PROYECTOS DE INVERSIÓN DEL PLAN DE DESARROLLO LOCAL 2021 – 2024 RELACIONADOS CON LOS SECTORES HABITAT Y AMBIENTE</t>
  </si>
  <si>
    <t xml:space="preserve">MARIBEL NEUSA SOTELO </t>
  </si>
  <si>
    <t xml:space="preserve">WILLIAM ARISTIZABAL </t>
  </si>
  <si>
    <t>APOYAR LAS LABORES COMO NOTIFICADOR PARA LA DISTRIBUCIÓN DE LAS COMUNICACIONES EMITIDAS O RECIBIDAS POR LA ALCALDÍA LOCAL DE RAFAEL URIBE URIBE</t>
  </si>
  <si>
    <t>JENNY VIVIANA SASTOQUE LOPEZ</t>
  </si>
  <si>
    <t>PRESTAR LOS SERVICIOS PROFESIONALES COMO ABOGADO PARA DEPURAR LAS OBLIGACIONES POR PAGAR A CARGO DEL FONDO DESARROLLO LOCAL DE RAFAEL URIBE URIBE</t>
  </si>
  <si>
    <t>LUISA FERNANDA CHAVES MANRIQUE</t>
  </si>
  <si>
    <t>“PRESTAR LOS SERVICIOS PROFESIONALES PARA ACOMPAÑAR LOS PROCESOS DE FORMULACION, EVALUACIÓN Y SEGUIMIENTO DE LOS PROYECTOS DE INFRAESTRUCTURA, MALLA VIAL, SALONES COMUNALES, MITIGACION ESPACIO PÚBLICO Y PARQUES DE LA LOCALIDAD DE RAFAEL URIBE URIBE”.</t>
  </si>
  <si>
    <t>CARLOS EDUARDO CASTRO ORTIZ</t>
  </si>
  <si>
    <t>PRESTAR SUS SERVICIOS PROFESIONALES EN EL ÁREA DE GESTIÓN DEL DESARROLLO LOCAL - PLANEACIÓN, REALIZANDO LAS ACTIVIDADES PROPIAS PARA LA FORMULACION, EJECUCIÓN Y SEGUIMIENTO DE LOS PROYECTOS DE INVERSIÓN DEL PLAN DE DESARROLLO LOCAL 2021 - 2024”</t>
  </si>
  <si>
    <t>SANDRA PATRICIA PINTO GARAY</t>
  </si>
  <si>
    <t>PRESTAR LOS SERVICIOS PROFESIONALES DE APOYO JURIDICO AL AREA DE GESTION POLICIVA NORMATIVA Y JURIDICA DE LA ALCALDIA LOCAL DE RAFAEL URIBE URIBE EN EL DESEMPEÑO DE LAS FUNCIONES ASIGNADAS A LA ALCALDÍA LOCAL DE RAFAEL URIBE URIBE”</t>
  </si>
  <si>
    <t>JOHANA CONSTANZA CRUZ PRIETO</t>
  </si>
  <si>
    <t>FABIO ALBERTO RINCON RUIZ</t>
  </si>
  <si>
    <t>CESAR MAURICIO RUIZ LONDOÑO</t>
  </si>
  <si>
    <t>CESAR ALBERTO SANCHEZ CERERO</t>
  </si>
  <si>
    <t>APOYAR AL EQUIPO DE PRENSA Y COMUNICACIONES DE LA ALCALDÍA LOCAL EN LA REALIZACIÓN Y PUBLICACIÓN DE CONTENIDOS DE REDES SOCIALES Y CANALES DE DIVULGACIÓN DIGITAL (SITIO WEB) DE LA ALCALDÍA LOCAL</t>
  </si>
  <si>
    <t>MARTHA LUCÍA AGAMEZ VILLEGAS</t>
  </si>
  <si>
    <t>PRENSA</t>
  </si>
  <si>
    <t>BEATRIZ HELENA ALVAREZ LONDOÑO</t>
  </si>
  <si>
    <t>PRESTAR LOS SERVICIOS PROFESIONALES AL DESPACHO EN EL SEGUIMIENTO E IMPLEMENTACION DE POLITICAS PUBLICAS DISTRITALES EN LA ALCALDÍA LOCAL DE RAFAEL URIBE URIBE.”</t>
  </si>
  <si>
    <t>ANDREA DEL PILAR RODRIGUEZ RODRIGUEZ</t>
  </si>
  <si>
    <t xml:space="preserve">	PRESTAR SUS SERVICIOS DE APOYO ADMINISTRATIVO ASISTENCIAL AL AREA DE GESTION JURIDICO POLICIVA DE LA ALCALDÍA LOCAL DE RAFAEL URIBE URIBE</t>
  </si>
  <si>
    <t>INSPECCIONES</t>
  </si>
  <si>
    <t xml:space="preserve">WILLIAM FERNANDO HURTADO FERNANDEZ </t>
  </si>
  <si>
    <t>APOYAR TÉCNICAMENTE A LOS RESPONSABLES E INTEGRANTES DE LOS PROCESOS EN LA IMPLEMENTACIÓN DE HERRAMIENTAS DE GESTIÓN, SIGUIENDO LOS LINEAMIENTOS METODOLÓGICOS ESTABLECIDOS POR LA OFICINA ASESORA DE PLANEACIÓN DE LA SECRETARÍA DISTRITAL DE GOBIERNO</t>
  </si>
  <si>
    <t xml:space="preserve">MONICA JULIANA SANMIGUEL ROJAS </t>
  </si>
  <si>
    <t xml:space="preserve">JORGE ALBERTO ROMERO CARDENAS </t>
  </si>
  <si>
    <t>LIDERAR Y GARANTIZAR LA IMPLEMENTACIÓN Y SEGUIMIENTO DE LOS PROCESOS Y PROCEDIMIENTOS DEL SERVICIO SOCIAL
PARA SUBSIDIO TIPO C DE LA ALCALDÍA LOCAL .</t>
  </si>
  <si>
    <t xml:space="preserve">JENIFER ARIAS TAVERA </t>
  </si>
  <si>
    <t>PRESTAR LOS SERVICIOS PROFESIONALES PARA LA OPERACIÓN, PRESTACIÓN, SEGUIMIENTO Y CUMPLIMIENTO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RAFAEL URIBE URIBE.</t>
  </si>
  <si>
    <t>JUAN SEBASTIAN MACHADO SANTOS</t>
  </si>
  <si>
    <t>PRESTAR LOS SERVICIOS TECNICOS COMO GESTOR COMUNITARIO EN LOS ESPACIOS DE PARTICIPACIÓN DE RAFAEL URIBE URIBE CON ENFOQUE EN LA COMUNIDAD</t>
  </si>
  <si>
    <t xml:space="preserve">REINA ESPERANZA CORDERO VARGAS </t>
  </si>
  <si>
    <t>VIVIANA CAROLINA MALDONADO</t>
  </si>
  <si>
    <t>PRESTAR LOS SERVICIOS PROFESIONALES PARA LA OPERACIÓN, PRESTACIÓN, SEGUIMIENTO Y CUMPLIMIENTO PROCEDIMIENTOS ADMINISTRATIVOS OPERATIVOS Y PROGRAMÁTICOS DEL SERVICIO APOYO ECONÓMICO TIPO C, QUE CONTRIBUYAN A LA GARANTÍA DE LOS DERECHOS DE LA POBLACIÓN MAYOR EN EL MARCO DE LA POLÍTICA PÚBLICA SOCIAL PARA EL ENVEJECIMIENTO Y LA VEJEZ EN EL DISTRITO CAPITAL A CARGO DE LA ALCALDÍA LOCAL RAFAEL URIBE URIBE”</t>
  </si>
  <si>
    <t>CRISTHIAN DAVID GUTIERREZ MEDINA</t>
  </si>
  <si>
    <t xml:space="preserve">SERGIO ENRIQUE MORALES </t>
  </si>
  <si>
    <t>YURY TATIANA ANGULO PATIÑO</t>
  </si>
  <si>
    <t>PRESTAR LOS SERVICIOS PROFESIONALES COMO ABOGADO PARA APOYAR AL FONDO DE DESARROLLO LOCAL EN EL ANÁLISIS, REVISIÓN, TRÁMITE PARA COBRO PERSUASIVO Y COACTIVO, SOLICITUDES DE ENTES DE CONTROL, CORPORACIONES PÚBLICAS Y LOS CONCEPTOS JURÍDICOS QUE SE LE SOLICITEN</t>
  </si>
  <si>
    <t>EDISON YESIR RODRIGUEZ ROMERO</t>
  </si>
  <si>
    <t>STEPHANIE ANDREA ARIAS RIVERA</t>
  </si>
  <si>
    <t xml:space="preserve">PRESTAR LOS SERVICIOS DE APOYO A LA GESTIÓN PARA EL MANEJO DE LOS DOCUMENTOS OFICIALES, MEDIANTE LA APLICACIÓN E IMPLEMENTACIÓN DEL SISTEMA ORFEO, EN LAS DIFERENTES DEPENDENCIAS DE LA ALCALDIA LOCAL DE RAFAEL URIBE URIBE.	 </t>
  </si>
  <si>
    <t>DIEGO HERNAN CALDERON URREGO</t>
  </si>
  <si>
    <t>LINA MARÍA MORENO RODRÍGUEZ</t>
  </si>
  <si>
    <t>PRESTAR LOS SERVICIOS PROFESIONALES EN EL ALMACÉN E INVENTARIOS, DESARROLLANDO LAS DIFERENTES ACTIVIDADES A CARGO DE ESTA DEPENDENCIA DE CONFORMIDAD CON LA NATURALEZA DEL SERVICIO Y LOS ESTUDIOS PREVIOS</t>
  </si>
  <si>
    <t xml:space="preserve">MARIA ANGELICA VINCHIRA SANCHEZ </t>
  </si>
  <si>
    <t xml:space="preserve">APOYAR ADMINISTRATIVA Y ASISTENCIALMENTE AL ÁREA DE GESTION DE DESARROLLO LOCAL - CONTRATACIÓN DE LA  ALCALDÍA LOCAL DE RAFAEL URIBE URIBE </t>
  </si>
  <si>
    <t xml:space="preserve">DANIELA USTARIS ORTEGA </t>
  </si>
  <si>
    <t>PRESTAR LOS SERVICIOS TÉCNICOS PARA LA OPERACIÓN, SEGUIMIENTO Y CUMPLIMIENTO DE LOS PROCESOS Y PROCEDIMIENTOS DEL SERVICIO APOYOS PARA LA SEGURIDAD ECONÓMICA TIPO C, REQUERIDOS PARA EL OPORTUNO Y ADECUADO REGISTRO, CRUCE Y REPORTE DE LOS DATOS EN EL SISTEMA MISIONAL SIRBE, QUE CONTRIBUYAN A LA GARANTÍA DE LOS DERECHOS DE LA POBLACIÓN MAYOR EN EL MARCO DE LA POLÍTICA PÚBLICA SOCIAL PARA EL ENVEJECIMIENTO Y LA VEJEZ EN EL DISTRITO CAPITAL A CARGO...</t>
  </si>
  <si>
    <t>LAURA NATHALIA VALENCIA ORTIZ</t>
  </si>
  <si>
    <t>APOYAR LA FORMULACIÓN, EJECUCIÓN, SEGUIMIENTO Y MEJORA CONTINUA DE LAS HERRAMIENTAS QUE CONFORMAN LA GESTIÓN AMBIENTAL INSTITUCIONAL DE LA ALCALDÍA LOCAL</t>
  </si>
  <si>
    <t xml:space="preserve">JUAN MANUEL CARDENAS GARZON </t>
  </si>
  <si>
    <t xml:space="preserve">APOYA EL CUBRIMIENTO DE LAS ACTIVIDADES, CRONOGRAMAS Y AGENDA DE LA ALCALDÍA LOCAL A NIVEL INTERNO Y EXTERNO, ASÍ COMO LA GENERACIÓN DE CONTENIDOS PERIODÍSTICOS	 </t>
  </si>
  <si>
    <t xml:space="preserve">JAQUELINE GALLEGO CASTELLANOS </t>
  </si>
  <si>
    <t>PRESTAR LOS SERVICIOS TÉCNICOS PARA LA OPERACIÓN, SEGUIMIENTO Y CUMPLIMIENTO DE LOS PROCESOS Y PROCEDIMIENTOS DEL SERVICIO APOYOS PARA LA SEGURIDAD ECONÓMICA TIPO C, REQUERIDOS PARA EL OPORTUNO Y ADECUADO REGISTRO, CRUCE Y REPORTE DE LOS DATOS EN EL SISTEMA MISIONAL SIRBE, QUE CONTRIBUYAN A LA GARANTÍA DE LOS DERECHOS DE LA POBLACIÓN MAYOR EN EL MARCO DE LA POLÍTICA PÚBLICA SOCIAL PARA EL ENVEJECIMIENTO Y LA VEJEZ EN EL DISTRITO CAPITAL A CARGO DE LA ALCALDÍA LOCAL.”</t>
  </si>
  <si>
    <t>PRESTAR LOS SERVICIOS PROFESIONALES PARA LA OPERACIÓN, SEGUIMIENTO Y CUMPLIMIENTO DE LOS PROCESOS Y PROCEDIMIENTOS DEL SERVICIO APOYO ECONÓMICO TIPO C, REQUERIDOS PARA EL OPORTUNO Y ADECUADO REGISTRO, CRUCE Y REPORTE DE LOS DATOS EN EL SISTEMA MISIONAL – SIRBE, QUE CONTRIBUYAN A LA GARANTÍA DE LOS DERECHOS DE LA POBLACIÓN MAYOR EN EL MARCO DE LA POLÍTICA PÚBLICA SOCIAL PARA EL ENVEJECIMIENTO Y LA VEJEZ EN EL DISTRITO CAPITAL A CARGO DE LA ALCALDÍA LOCAL</t>
  </si>
  <si>
    <t xml:space="preserve">ANGELA PATRICIA ROZO RODRIGUEZ </t>
  </si>
  <si>
    <t>OSCAR FABIÁN LÓPEZ CAMACHO</t>
  </si>
  <si>
    <t>PRESTAR SUS SERVICIOS PROFESIONALES PARA LA IMPLEMENTACIÓN DE LAS ACCIONES Y LINEAMIENTOS TÉCNICOS SURTIDOS DEL PROGRAMA DE GESTIÓN DOCUMENTAL Y DEMÁS INSTRUMENTOS TÉCNICOS ARCHIVÍSTICOS</t>
  </si>
  <si>
    <t>KARINE ROMAN PARDO</t>
  </si>
  <si>
    <t>APOYAR ADMINISTRATIVA Y ASISTENCIALMENTE AL ÁREA DE GESTION DE DESARROLLO LOCAL - CONTRATACIÓN DE LA ALCALDÍA LOCAL DE RAFAEL URIBE URIBE</t>
  </si>
  <si>
    <t xml:space="preserve">ERIKA YOLIMA GUELVES RUIZ </t>
  </si>
  <si>
    <t>PRESTAR LOS SERVICIOS PROFESIONALES PARA LA OPERACIÓN, PRESTACIÓN, SEGUIMIENTO Y CUMPLIMIENTO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RAFAELURIBE URIBE</t>
  </si>
  <si>
    <t>PRESTAR LOS SERVICIOS COMO OPERADOR DE MAQUINARIA AMARILLA, AL SERVICIO DE LA ADMINISTRACION LOCAL DE RAFAEL URIBE URIBE EN LA REALIZACIÓN DE LA EJECUCION DEL PROYECTO NO. 1685 MOVILIDAD MULTIMODAL, INCLUYENTE Y SOSTENIBLE EN RAFAEL URIBE URIBE, ASÍ COMO APOYAR LAS DEMÁS ACTIVIDADES QUE SE GENEREN EN EL ÁREA DE GESTIÓN DEL DESARROLLO CON RELACION AL PROYECTO EN MENCION</t>
  </si>
  <si>
    <t>APOYAR LA FORMULACIÓN, GESTIÓN Y SEGUIMIENTO DE ACTIVIDADES ENFOCADAS A LA GESTIÓN AMBIENTAL EXTERNA, ENCAMINADAS A LA MITIGACIÓN DE LOS DIFERENTES IMPACTOS AMBIENTALES Y LA CONSERVACIÓN DE LOS RECURSOS NATURALES DE LA LOCALIDAD</t>
  </si>
  <si>
    <t>LUIS EDUARO  PEREZ PATARROYO</t>
  </si>
  <si>
    <t>DIEGO ALEXANDER GUERRERO RODRIGUEZ</t>
  </si>
  <si>
    <t>PRESTAR LOS SERVICIOS PROFESIONALES PARA LA OPERACIÓN, SEGUIMIENTO Y CUMPLIMIENTO DE LOS PROCESOS Y PROCEDIMIENTOS DEL SERVICIO APOYO ECONÓMICO TIPO C, REQUERIDOS PARA EL OPORTUNO Y ADECUADO REGISTRO, CRUCE Y REPORTE DE LOS DATOS EN EL SISTEMA MISIONAL – SIRBE, QUE CONTRIBUYAN A LA GARANTÍA DE LOS DERECHOS DE LA POBLACIÓN MAYOR EN EL MARCO DE LA POLÍTICA PÚBLICA SOCIAL PARA EL ENVEJECIMIENTO Y LA VEJEZ EN EL DISTRITO CAPITAL A CARGO DE LA ALCALDÍA...</t>
  </si>
  <si>
    <t>DIANA CAROLINA PINZON PEREZ</t>
  </si>
  <si>
    <t xml:space="preserve">DANIEL VELASCO MONSALVE </t>
  </si>
  <si>
    <t>PRESTAR LOS SERVICIOS TÉCNICOS PARA LA OPERACIÓN, SEGUIMIENTO Y CUMPLIMIENTO DE LOS PROCESOS Y PROCEDIMIENTOS DEL SERVICIO APOYOS PARA LA SEGURIDAD ECONÓMICA TIPO C, REQUERIDOS PARA EL OPORTUNO Y ADECUADO REGISTRO, CRUCE Y REPORTE DE LOS DATOS EN EL SISTEMA MISIONAL SIRBE, QUE CONTRIBUYAN A LA GARANTÍA DE LOS DERECHOS DE LA POBLACIÓN MAYOR EN EL MARCO DE LA POLÍTICA PÚBLICA SOCIAL PARA EL ENVEJECIMIENTO Y LA VEJEZ EN EL DISTRITO CAPITAL A CARGO DE LA ALCALDÍA LOCAL</t>
  </si>
  <si>
    <t xml:space="preserve">HERNAN FABIO PALMAR CONTRERAS </t>
  </si>
  <si>
    <t>APOYAR JURIDICAMENTE EN EL ACOMPAÑAMIENTO A LOS OPERATIVOS Y JORNADAS RELACIONADAS CON ASUNTOS DE SEGURIDAD CIUDADANA, CONVIVENCIA Y PREVENCIÓN DE CONFLICTIVIDADES PARA LA INSPECCION VIGILANCIA Y CONTROL DEL AREA DE GESTION POLICIVA DE LA ALCALDIA LOCAL DE RAFAEL URIBE URIBE</t>
  </si>
  <si>
    <t>ELKIN DE JESUS GUTIERREZ HENAO</t>
  </si>
  <si>
    <t>“PRESTAR LOS SERVICIOS PROFESIONALES EN LAS RESPUESTAS A LAS EMERGENCIAS QUE SE PRESENTEN EN LA LOCALIDAD, ASÍ COMO A LAS ACTUACIONES ADMINISTRATIVAS QUE SE ESTÉN ADELANTANDO CONFORME A LA NORMATIVIDAD APLICABLE EN EL MARCO DEL CONSEJO LOCAL DE GESTIÓN DEL RIESGO Y CAMBIO CLIMATICO”</t>
  </si>
  <si>
    <t>RENZO ROLANDO RODRIGUEZ PINZON</t>
  </si>
  <si>
    <t>PRESTAR LOS SERVICIOS PROFESIONALES A LA ALCALDÍA LOCAL DE RAFAEL URIBE URIBE, PARA LA EJECUCIÓN Y DIVULGACION DE LAS ACTIVIDADES COMUNITARIAS Y DE APOYO A LOS PROCESOS DE PARTICIPACIÓN EN EL MARCO DEL SISTEMA LOCAL Y DISTRITAL DE PARTICIPACIÓN, LAS RELACIONES INTERINSTITUCIONALES Y LA EJECUCIÓN DE LOS PROYECTOS QUE HACEN PARTE DEL PLAN DE DESARROLLO.”</t>
  </si>
  <si>
    <t>PRESTAR LOS SERVICIOS DE APOYO TÉCNICO ADMINISTRATIVO PARA EL AREA DE GESTION DE DESARROLLO LOCAL INFRAESTRUCTURA DE LA ALCALDÍA LOCAL DE RAFAEL URIBE URIBE</t>
  </si>
  <si>
    <t>VERONICA PAOLA CUELLO ESTRADA</t>
  </si>
  <si>
    <t>APOYAR AL (A) ALCALDE (SA) LOCAL EN EL FORTALECIMIENTO E INCLUSIÓN DE LAS COMUNIDADES NEGRAS, AFROCOLOMBIANAS, PALENQUERAS E INDÍEGNAS EN EL MARCO DE LA POLÍTICA PÚBLICA DISTRITAL Y LOS ESPACIOS DE PARTICIPACIÓN</t>
  </si>
  <si>
    <t xml:space="preserve">ANDREA CAROLINA BARRETO PEREZ </t>
  </si>
  <si>
    <t>PRESTAR LOS SERVICIOS PROFESIONALES PARA ADELANTAR LAS ACCIONES TENDIENTES AL AGENCIAMIENTO E IMPLEMENTACIÓN DE LAS POLÍTICAS PÚBLICAS DEL ORDEN DISTRITAL EN LO LOCAL, SEGUIMIENTO AL PLAN DE DESARROLLO LOCAL, ACOMPAÑAR LAS INSTANCIAS DE PARTICIPACIÓN QUE LE SEAN ASIGNADAS POR EL SUPERVISOR Y APOYAR LAS DEMÁS ACTIVIDADES QUE SE GENEREN EN EL ÁREA DE GESTIÓN DEL DESARROLLO LOCAL</t>
  </si>
  <si>
    <t>CRISTHIAN CAMILO GARAVITO MARTINEZ</t>
  </si>
  <si>
    <t xml:space="preserve">APOYAR LA GESTIÓN DOCUMENTAL DE LA ALCALDÍA LOCAL, ACOMPAÑANDO AL EQUIPO JURÍDICO DE DEPURACIÓN EN LAS LABORES OPERATIVAS QUE GENERA EL PROCESO DE IMPULSO DE LAS ACTUACIONES ADMINISTRATIVAS EXISTENTES EN LA ALCALDÍA LOCAL DE RAFAEL URIBE URIBE” </t>
  </si>
  <si>
    <t>CARLOS ALEXANDER CASTILLO MUÑOZ</t>
  </si>
  <si>
    <t>COORDINAR, LIDERAR Y ASESORAR LOS PLANES Y ESTRATEGIAS DE COMUNICACIÓN INTERNA Y EXTERNA PARA LA DIVULGACIÓN DE LOS PROGRAMAS, PROYECTOS Y ACTIVIDADES DE LA ALCALDÍA LOCAL DE RAFAEL URIBE URIBE</t>
  </si>
  <si>
    <t>ALEXANDER MORA MURILLLO</t>
  </si>
  <si>
    <t>APOYAR LA GESTIÓN DOCUMENTAL DE LA ALCALDÍA LOCAL, ACOMPAÑANDO AL EQUIPO JURÍDICO DE DEPURACIÓN EN LAS LABORES OPERATIVAS QUE GENERA EL PROCESO DE IMPULSO DE LAS ACTUACIONES ADMINISTRATIVAS EXISTENTES EN LA ALCALDÍA LOCAL DE RAFAEL URIBE URIBE”.</t>
  </si>
  <si>
    <t>LEIDY AGATHA ROSSIASCO VELASQUEZ</t>
  </si>
  <si>
    <t>SANDRA YAZMIN ATARA ORJUELA</t>
  </si>
  <si>
    <t>JUAN CARLOS USSA LIZARAZO</t>
  </si>
  <si>
    <t>APOYAR TÉCNICAMENTE LAS DISTINTAS ETAPAS DE LOS PROCESOS DE COMPETENCIA DE LAS INSPECCIONES DE POLICÍA DE LA LOCALIDAD, SEGÚN REPARTO</t>
  </si>
  <si>
    <t>FDLRUU-CD-148</t>
  </si>
  <si>
    <t xml:space="preserve">YANDRY PATRICIA AMAYA CULMA </t>
  </si>
  <si>
    <t>ALEXANDER ARAGON ORTEGA</t>
  </si>
  <si>
    <t>EL CONTRATISTA SE OBLIGA CON EL FONDO DE DESARROLLO LOCAL DE RAFAEL URIBE URIBE A PRESTAR SUS SERVICIOS DE APOYO A LA GESTION LOCAL Y TERRITORIAL DE LOS TEMAS DE SEGURIDAD Y CONVIVENCIA CIUDADANA PARA LA ALCALDIA LOCAL DE RAFAEL URIBE URIBE</t>
  </si>
  <si>
    <t>“CIUDADANOS MÁS SEGUROS Y CON CONFIANZA EN LA JUSTICIA EN RAFAEL URIBE URIBE”</t>
  </si>
  <si>
    <t>13-30-116-0343-000000-1680</t>
  </si>
  <si>
    <t>MANUEL DUVAN GONZALO VELASQUEZ GRACIA</t>
  </si>
  <si>
    <t>FERNANDO PEDRAZA</t>
  </si>
  <si>
    <t xml:space="preserve">SANDRA LILIANA HERNANDEZ ARAGON </t>
  </si>
  <si>
    <t>ALEJANDRO MORENO</t>
  </si>
  <si>
    <t>ANA DOLORES SANABRIA</t>
  </si>
  <si>
    <t xml:space="preserve">WILLIAM BOLIVAR MACA </t>
  </si>
  <si>
    <t xml:space="preserve">EVELYN ESTEFANY MOSQUERA DAVILA </t>
  </si>
  <si>
    <t xml:space="preserve">ARLY JOHANA LIMAS ROJAS </t>
  </si>
  <si>
    <t>KAREN MAYERLY MORENO MARIN</t>
  </si>
  <si>
    <t xml:space="preserve">RAFAEL GALVIS MONCADA </t>
  </si>
  <si>
    <t>CARLOS ARTURO SULVARAN</t>
  </si>
  <si>
    <t>GUSTAVO ALEXANDER CAMARGO REYES</t>
  </si>
  <si>
    <t>GLORIA YISED RINCON</t>
  </si>
  <si>
    <t>MARIA ALEJANDRA CARVAJAL AVELLANEDA</t>
  </si>
  <si>
    <t>DIEGO ANDRES LOPEZ MORENO</t>
  </si>
  <si>
    <t>FREDY ALEJANDRO MONROY ARDILA</t>
  </si>
  <si>
    <t>ANGELA PATRICIA CLAVIJO LONDOÑO</t>
  </si>
  <si>
    <t>SANDRA MILENA MUÑOZ NAVARRO</t>
  </si>
  <si>
    <t xml:space="preserve">MATILDE RAMIREZ GUEVARA </t>
  </si>
  <si>
    <t>ELISEO ROMERO</t>
  </si>
  <si>
    <t xml:space="preserve">DELIO ELICEO URBINA TORRES </t>
  </si>
  <si>
    <t>HAYDUK RODRIGUEZ UBAQUE</t>
  </si>
  <si>
    <t>LUIS EDUARDO FORERO GÓMEZ</t>
  </si>
  <si>
    <t>EDGAR ANDREZ RAMIREZ RUIZ</t>
  </si>
  <si>
    <t xml:space="preserve">AURA LIZETH MELO AVILA </t>
  </si>
  <si>
    <t>PRESTAR SERVICIOS PROFESIONALES ESPECIALIZADOS AL DESPACHO DEL ALCALDE LOCAL EN LA FORMULACIÓN E IMPLEMENTACIÓN DE ESTRATEGIAS INTERINSTITUCIONALES EN ASPECTOS ECONÓMICOS, SOCIALES Y CULTURALES, QUE IMPACTEN EN LA LOCALIDAD RAFAEL URIBE URIBE</t>
  </si>
  <si>
    <t xml:space="preserve">ALVARO CASTAÑEDA ALDANA </t>
  </si>
  <si>
    <t>PRESTAR LOS SERVICIOS DE APOYO A LA GESTIÓN EN LAS LABORES ADMINISTRATIVAS, OPERATIVAS Y LOGISTICAS QUE SE REQUIERAN EN EL ÁREA DE GESTIÓN DEL DESARROLLO-ALMACEN DE LA ALCALDÍA LOCAL DE RAFAEL URIBE URIBE</t>
  </si>
  <si>
    <t>CARLOS ANDRES TORRES ROMERO</t>
  </si>
  <si>
    <t xml:space="preserve">INSPECCIONES DE POLICIA </t>
  </si>
  <si>
    <t>PRESTAR LOS SERVICIOS TÉCNICOS PARA APOYAR A LA ALCALDIA LOCAL DE RAFAEL URIBE URIBE EN LA REALIZACION   DE PIEZAS DIGITALES, DE ANIMACION,   PUBLICITARIAS Y DE IMAGEN INSTITUCIONAL DE GRAN FORMATO</t>
  </si>
  <si>
    <t xml:space="preserve">EDISON ANGULO ARIAS </t>
  </si>
  <si>
    <t>PRESTAR LOS SERVICIOS PROFESIONALES EN EL AREA DE GESTION DE DESARROLLO LOCAL EN EL APOYO A LA SUPERVISION DE LOS CONTRATOS Y/O CONVENIOS QUE LE SEAN DESIGNADOS EN SU IMPLEMENTACION Y SEGUIMIENTO EN LA LOCALIDAD DE RAFAEL URIBE URIBE</t>
  </si>
  <si>
    <t xml:space="preserve">ALBERTO SICHARA RAMIREZ </t>
  </si>
  <si>
    <t>PRESTAR SUS SERVICIOS PROFESIONALES PARA APOYAR JURIDICAMENTE EN EL INGRESO DE INFORMACIÓN, USO Y APROPIACIÒN DE LOS SISTEMAS DE INFORMACIÓN VIGENTES DISPUESTOS PARA EL TRAMITE DE ACTUACIONES ADMINISTRATIVAS Y JURIDICAS A CARGO DE LA ALCALDIA LOCAL DE RAFAEL URIBE URIBE</t>
  </si>
  <si>
    <t xml:space="preserve">ERIKA LIZETH ROJAS RONDON </t>
  </si>
  <si>
    <t>PRESTAR SUS SERVICIOS PROFESIONALES EN EL PROCESO DE TOMA FISICA, VERIFICACION, CLASIFICACION Y ACTUALIZACION DE LA INFORMACION DE BIENES MUEBLES E INMUEBLES DE PROPIEDAD Y/O A CARGO DEL FONDO DE DESARROLLO LOCAL DE RAFAEL URIBE URIBE Y DEPURACION DE LOS CONTRATOS DE COMODATO EN EL AREA DE GESTIÓN PARA EL DESARROLLO LOCAL – ALMACEN DE CONFORMIDAD CON LAS DISPOSICIONES LEGALES VIGENTES</t>
  </si>
  <si>
    <t>FRANCISCO JAVIER TOLOZA FUENTES</t>
  </si>
  <si>
    <t xml:space="preserve">PRESTAR LOS SERVICIOS PROFESIONALES PARA ADELANTAR LAS ACCIONES TENDIENTES AL AGENCIAMIENTO E IMPLEMENTACIÓN DE LAS POLÍTICAS PÚBLICAS DEL ORDEN DISTRITAL EN LO LOCAL, SEGUIMIENTO AL PLAN DE DESARROLLO LOCAL, ACOMPAÑAR LAS INSTANCIAS DE PARTICIPACIÓN QUE LE SEAN ASIGNADAS POR EL SUPERVISOR Y APOYAR LAS DEMÁS ACTIVIDADES QUE SE GENEREN EN EL ÁREA DE GESTIÓN DEL DESARROLLO LOCAL	 </t>
  </si>
  <si>
    <t xml:space="preserve">JEIMMY  ELIZABETH SANCHEZ SUAREZ </t>
  </si>
  <si>
    <t>EL CONTRATISTA SE OBLIGA A PRESTAR SUS SERVICIOS PROFESIONALES EN EL ÁREA DE GESTIÓN DEL DESARROLLO LOCAL - PLANEACIÓN, REALIZANDO LAS ACTIVIDADES PROPIAS PARA LA FORMULACION, EJECUCIÓN Y SEGUIMIENTO DE LOS PROYECTOS DE INVERSIÓN DEL PLAN DE DESARROLLO LOCAL 2021 – 2024 RELACIONADOS CON LOS SECTORES DE EDUCACION Y PRIMERA INFANCIA</t>
  </si>
  <si>
    <t xml:space="preserve">MARTHA CECILIA PRIETO LOZANO </t>
  </si>
  <si>
    <t>PRESTAR LOS SERVICIOS PROFESIONALES AL DESPACHO DE LA ALCALDÍA LOCAL DE RAFAEL URIBE URIBE EN EL ANÁLISIS, TRÁMITE, CONCEPTUALIZACIÓN DE ACCIONES Y LINEAMIENTOS EN LOS PROCESOS DE LA GESTIÓN PÚBLICA QUE SE REQUIERA</t>
  </si>
  <si>
    <t xml:space="preserve">MONICA DUARTE RUIZ </t>
  </si>
  <si>
    <t>PRESTAR LOS SERVICIOS PROFESIONALES PARA APOYAR JURIDICAMENTE LA EJECUCIÓN Y SEGUIMIENTO DE LAS ACTIVIDADES DE LOS PROCESOS ASOCIADOS CON LA PLANEACIÓN LOCAL, ASÍ COMO DE LOS PROYECTOS DE INVERSIÓN DEL PLAN DE DESARROLLO LOCAL VIGENCIA 2021 - 2024</t>
  </si>
  <si>
    <t>MARIA CATALINA ALVAREZ RAMIREZ</t>
  </si>
  <si>
    <t>PRESTAR LOS SERVICIOS PROFESIONALES DE APOYO JURIDICO AL AREA DE GESTION POLICIVA NORMATIVA Y JURIDICA DE LA ALCALDIA LOCAL DE RAFAEL URIBE URIBE EN EL DESEMPEÑO DE LAS FUNCIONES ASIGNADAS A
LA ALCALDÍA LOCAL DE RAFAEL URIBE URIBE.</t>
  </si>
  <si>
    <t>LAURA ALEJANDRA MUÑOZ MELO</t>
  </si>
  <si>
    <t>DELIA MARLEN PINTO BERNAL</t>
  </si>
  <si>
    <t>APOYAR JURIDICAMENTE LOS PROCESOS DE REUBICACIÓN Y DE RECUPERACIÓN DE ESPACIO PÚBLICO, CONTROL DE ESTABLECIMIENTOS DE COMERCIO, ASÍ COMO EN LOS DEMÁS PROCESOS ADMINISTRATIVOS A CARGO DEL ÁREA GESTIÓN POLICIVA DE LA ALCALDÍA LOCAL DE RAFAEL URIBE URIBE</t>
  </si>
  <si>
    <t>CAMILO ANDRES MARROQUIN RUIZ</t>
  </si>
  <si>
    <t>PRESTAR SUS SERVICIOS DE APOYO ADMINISTRATIVO ASISTENCIAL EN EL PROCESO DE TOMA FISICA, VERIFICACION, CLASIFICACION Y ACTUALIZACION DE LA INFORMACION DE BIENES MUEBLES E INMUEBLES DE PROPIEDAD Y/O A CARGO DEL FONDO DE DESARROLLO LOCAL DE RAFAEL URIBE URIBE Y DEPURACION DE LOS CONTRATOS DE COMODATO EN EL AREA DE GESTIÓN PARA EL DESARROLLO LOCAL – ALMACEN DE CONFORMIDAD CON LAS DISPOSICIONES LEGALES VIGENTES</t>
  </si>
  <si>
    <t>ALBA MERIDA SEGURA GARCIA</t>
  </si>
  <si>
    <t>PRESTAR LOS SERVICIOS TECNICOS PARA APOYAR LOS TRÁMITES Y PROCEDIMIENTOS ADELANTADOS EN EL ÁREA DE GESTIÓN DE DESARROLLO LOCAL - PRESUPUESTO- DEL FONDO DE DESARROLLO LOCAL DE RAFAEL URIBE URIBE”</t>
  </si>
  <si>
    <t>FERNANDO ANTONIO ORTIZ CALDERON</t>
  </si>
  <si>
    <t>PRESTAR SUS SERVICIOS PROFESIONALES COMO ABOGADO PARA APOYAR EL PROCESO DE TOMA FISICA, VERIFICACION, CLASIFICACION Y ACTUALIZACION DE LA INFORMACION DE BIENES MUEBLES E INMUEBLES DE PROPIEDAD Y/O A CARGO DEL FONDO DE DESARROLLO LOCAL DE RAFAEL URIBE URIBE Y DEPURACION DE LOS CONTRATOS DE COMODATO EN EL AREA DE GESTIÓN PARA EL DESARROLLO LOCAL – ALMACEN DE CONFORMIDAD CON LAS DISPOSICIONES LEGALES VIGENTES</t>
  </si>
  <si>
    <t>CLARA INÉS ROMERO REYES</t>
  </si>
  <si>
    <t>PRESTAR LOS SERVICIOS PROFESIONALES PARA APOYAR LA REVISIÓN Y/O ELABORACIÓN DE LOS DOCUMENTOS Y GESTIONES PROVENIENTES DE LAS DIFERENTES ÁREAS RELACIONADAS CON TEMAS ADMINISTRATIVOS CONTABLES Y FINANCIEROS DEL FONDO DE DESARROLLO LOCAL DE RAFAEL URIBE URIBE</t>
  </si>
  <si>
    <t>ANGIE LORENA RAMOS</t>
  </si>
  <si>
    <t>PRESTAR SUS SERVICIOS DE APOYO ADMINISTRATIVO ASISTENCIAL EN EL PROCESO DE TOMA FISICA VERIFICACION, CLASIFICACION Y ACTUALIZACION DE LA INFORMACION DE BIENES MUEBLES E INMUEBLES DE PROPIEDAD Y/O A CARGO DEL FONDO DE DESARROLLO LOCAL DE RAFAEL URIBE URIBE Y DEPURACION DE LOS CONTRATOS DE COMODATO EN EL AREA DE GESTIÓN PARA EL DESARROLLO LOCAL ALMACEN DE CONFORMIDAD CON LAS DISPOSICIONES LEGALES VIGENTES</t>
  </si>
  <si>
    <t>MÓNICA ANDREA BASTO GUZMÁN</t>
  </si>
  <si>
    <t>APOYAR AL EQUIPO DE PRENSA Y COMUNICACIONES DE LA ALCALDÍA LOCAL EN LA CREACIÓN, REALIZACIÓN, PRODUCCIÓN Y EDICIÓN DE VÍDEOS, ASÍ COMO EL REGISTRO, EDICIÓN Y LA PRESENTACIÓN  DE  FOTOGRAFÍAS  DE  LOS ACONTECIMIENTOS,  HECHOS  Y EVENTOS   EXTERNOS   E   INTERNOS   DE   LA   ALCALDÍA   LOCAL,   PARA   SER UTILIZADOS    COMO    INSUMOS    DE    COMUNICACIÓN    EN    LOS    MEDIOS, ESPECIALMENTE ESCRITOS, DIGITALES Y AUDIOVISUALES</t>
  </si>
  <si>
    <t>JULIETH JESENIA JIMENEZ NAVARRO</t>
  </si>
  <si>
    <t>COORDINAR LA ARTICULACIÓN, ASISTENCIA Y ACOMPAÑAMIENTO DE LOS PROCESOS DE PLANEACIÓN LOCAL, PARA LA PROMOCIÓN DE LA PARTICIPACIÓN DE LAS MUJERES Y DE LA EQUIDAD DE GÉNERO, PARA MATERIALIZAR EN LA LOCALIDAD LAS ESTRATEGIAS DE TERRITORIALIZACIÓN Y TRANSVERSALIZACIÓN DE LA POLÍTICA PUBLICA DE MUJERES Y EQUIDAD DE GÉNERO, PPMYEG</t>
  </si>
  <si>
    <t>DAVID RICARDO ALARCÓN LÓPEZ</t>
  </si>
  <si>
    <t>PRESTAR SUS SERVICIOS DE APOYO ADMINISTRATIVO, ASISTENCIAL EN EL PROCESO DE TOMA FÍSICA, VERIFICACIÓN, CLASIFICACIÓN Y 
ACTUALIZACIÓN DE LA INFORMACIÓN DE BIENES MUEBLES E INMUEBLES DE PROPIEDAD Y/O A CARGO DEL FONDO DE DESARROLLO LOCAL DE RAFAEL URIBE URIBE Y DEPURACIÓN 
DE LOS CONTRATOS DE COMODATO EN EL AREA DE GESTIÓN PARA EL DESARROLLO LOCAL – ALMACEN DE CONFORMIDAD CON LAS DISPOSICIONES LEGALES VIGENTES</t>
  </si>
  <si>
    <t>VADITH OLANDO GOMEZ REYES</t>
  </si>
  <si>
    <t xml:space="preserve">PRESTAR LOS SERVICIOS PROFESIONALES PARA APOYAR EL ÁREA GESTIÓN POLICIVA DE LA ALCALDIA LOCAL DE RAFAEL URIBE URIBE, EN EL SEGUIMIENTO Y REVISIÓN DE LOS REQUERIMIENTOS QUE SURJAN EN EL DESARROLLO DE LA GESTIÓN DEL FONDO DE DESARROLLO LOCAL, EN CUMPLIMIENTO DE LOS PROCESOS Y PROCEDIMIENTOS DE LA SECRETARÍA DISTRITAL DE GOBIERNO Y LAS NORMAS APLICABLES SOBRE LA MATERIA”	 </t>
  </si>
  <si>
    <t>ANDRES CAMILO VELASQUEZ LEON</t>
  </si>
  <si>
    <t>POYAR TÉCNICAMENTE LAS DISTINTAS ETAPAS DE LOS PROCESOS DE COMPETENCIA DE LAS INSPECCIONES DE POLICÍA DE LA LOCALIDAD, SEGÚN REPARTO</t>
  </si>
  <si>
    <t xml:space="preserve">DANIEL ANTONIO OSORIO ZUÑIGA </t>
  </si>
  <si>
    <t xml:space="preserve">APOYAR JURÍDICAMENTE LA EJECUCIÓN DE LAS ACCIONES REQUERIDAS PARA LA DEPURACIÓN DE LAS ACTUACIONES ADMISNITRATIVAS QUE CURSAN EN LA ALCALDÍA LOCAL	 </t>
  </si>
  <si>
    <t>JENNY YOLANDA SEPULVEDA SALAZAR</t>
  </si>
  <si>
    <t>FDLRUU-CD-202-2021</t>
  </si>
  <si>
    <t>Interadministrativo</t>
  </si>
  <si>
    <t>EMPRESA DE TELECOMUNICACIONES DE BOGOTA   ETB SA ESP</t>
  </si>
  <si>
    <t>NSTALACIÓN, CONFIGURACIÓN Y PUESTA EN FUNCIONAMIENTO DEL SERVICIO DE CONECTIVIDAD WIFI E INTERNET PARA LA ALCALDÍA LOCAL DE RAFAEL URIBE URIBE</t>
  </si>
  <si>
    <t>SERVICIO DE TELECOMUNICACIONES A TRAVES DE INTERNET</t>
  </si>
  <si>
    <t>13-10-20-20-20-30-404</t>
  </si>
  <si>
    <t>911.Contrato Interadministrativo</t>
  </si>
  <si>
    <t>FRANCISCO ALBERTO BERMEO DUARTE</t>
  </si>
  <si>
    <t>NANCY BRIGITTE RUIZ BUITRAGO</t>
  </si>
  <si>
    <t xml:space="preserve">APOYAR LA GESTIÓN DOCUMENTAL DE LA ALCALDÍA LOCAL, ACOMPAÑANDO AL EQUIPO JURÍDICO DE DEPURACIÓN EN LAS LABORES OPERATIVAS QUE GENERA EL PROCESO DE IMPULSO DE LAS ACTUACIONES ADMINISTRATIVAS EXISTENTES EN LA ALCALDÍA LOCAL DE RAFAEL URIBE URIBE	 </t>
  </si>
  <si>
    <t>JAIME ALEJANDRO QUINTERO MARTINEZ</t>
  </si>
  <si>
    <t>PAOLA GUTIERREZ VALENCIA</t>
  </si>
  <si>
    <t>EL CONTRATISTA SE OBLIGA A PRESTAR SUS SERVICIOS PROFESIONALES EN EL ÁREA DE GESTIÓN DEL DESARROLLO LOCAL - PLANEACIÓN, REALIZANDO LAS ACTIVIDADES PROPIAS PARA LA DIVULGACION, FORMULACION, EJECUCIÓN Y SEGUIMIENTO DE LOS PROYECTOS DE INVERSIÓN DEL PLAN DE DESARROLLO LOCAL 2021 – 2024</t>
  </si>
  <si>
    <t xml:space="preserve">JUAN CAMILO RODRIGUEZ VASQUEZ </t>
  </si>
  <si>
    <t>DIANA CAROLINA SANCHEZ CASTILLO</t>
  </si>
  <si>
    <t xml:space="preserve">OBJETO DEL CONTRATO </t>
  </si>
  <si>
    <t xml:space="preserve">SIN INICIO A 31 DE MARZO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</si>
</sst>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 #,##0;[Red]\-&quot;$&quot;\ #,##0"/>
    <numFmt numFmtId="164" formatCode="d/m/yyyy"/>
    <numFmt numFmtId="165" formatCode="[$$-240A]\ #,##0;[Red]\-[$$-240A]\ #,##0"/>
    <numFmt numFmtId="166" formatCode="0_ ;[Red]\-0\ "/>
    <numFmt numFmtId="167" formatCode="#,##0_ ;[Red]\-#,##0\ "/>
    <numFmt numFmtId="176" formatCode="0.0%"/>
  </numFmts>
  <fonts count="19" x14ac:knownFonts="1">
    <font>
      <sz val="11"/>
      <color rgb="FF000000"/>
      <name val="Calibri"/>
    </font>
    <font>
      <sz val="11"/>
      <color rgb="FF000000"/>
      <name val="Garamond"/>
      <family val="1"/>
    </font>
    <font>
      <sz val="14"/>
      <color rgb="FF000000"/>
      <name val="Garamond"/>
      <family val="1"/>
    </font>
    <font>
      <b/>
      <sz val="11"/>
      <color rgb="FF000000"/>
      <name val="Calibri"/>
      <family val="2"/>
    </font>
    <font>
      <sz val="11"/>
      <name val="Calibri"/>
      <family val="2"/>
    </font>
    <font>
      <sz val="9"/>
      <color rgb="FF000000"/>
      <name val="Garamond"/>
      <family val="1"/>
    </font>
    <font>
      <sz val="10"/>
      <color rgb="FF000000"/>
      <name val="Arial Narrow"/>
      <family val="2"/>
    </font>
    <font>
      <b/>
      <u/>
      <sz val="10"/>
      <color rgb="FF000000"/>
      <name val="Arial Narrow"/>
      <family val="2"/>
    </font>
    <font>
      <b/>
      <sz val="10"/>
      <color rgb="FF000000"/>
      <name val="Arial Narrow"/>
      <family val="2"/>
    </font>
    <font>
      <b/>
      <sz val="10"/>
      <color rgb="FFFFFFFF"/>
      <name val="Arial Narrow"/>
      <family val="2"/>
    </font>
    <font>
      <sz val="10"/>
      <color rgb="FFFF0000"/>
      <name val="Arial Narrow"/>
      <family val="2"/>
    </font>
    <font>
      <b/>
      <sz val="10"/>
      <color rgb="FF4C2600"/>
      <name val="Arial Narrow"/>
      <family val="2"/>
    </font>
    <font>
      <sz val="10"/>
      <color rgb="FF4C2600"/>
      <name val="Arial Narrow"/>
      <family val="2"/>
    </font>
    <font>
      <u/>
      <sz val="11"/>
      <color theme="10"/>
      <name val="Calibri"/>
      <family val="2"/>
    </font>
    <font>
      <sz val="11"/>
      <color rgb="FF000000"/>
      <name val="Calibri"/>
      <family val="2"/>
    </font>
    <font>
      <u/>
      <sz val="11"/>
      <color rgb="FF000000"/>
      <name val="Garamond"/>
      <family val="1"/>
    </font>
    <font>
      <b/>
      <sz val="9"/>
      <color theme="1"/>
      <name val="Garamond"/>
      <family val="1"/>
    </font>
    <font>
      <sz val="14"/>
      <color theme="1"/>
      <name val="Garamond"/>
      <family val="1"/>
    </font>
    <font>
      <b/>
      <u/>
      <sz val="14"/>
      <color theme="1"/>
      <name val="Garamond"/>
      <family val="1"/>
    </font>
  </fonts>
  <fills count="15">
    <fill>
      <patternFill patternType="none"/>
    </fill>
    <fill>
      <patternFill patternType="gray125"/>
    </fill>
    <fill>
      <patternFill patternType="solid">
        <fgColor rgb="FF92D050"/>
        <bgColor rgb="FF92D050"/>
      </patternFill>
    </fill>
    <fill>
      <patternFill patternType="solid">
        <fgColor rgb="FFFFC000"/>
        <bgColor rgb="FFFFC000"/>
      </patternFill>
    </fill>
    <fill>
      <patternFill patternType="solid">
        <fgColor rgb="FFFFFFFF"/>
        <bgColor rgb="FFFFFFFF"/>
      </patternFill>
    </fill>
    <fill>
      <patternFill patternType="solid">
        <fgColor rgb="FFFFFF00"/>
        <bgColor rgb="FFFFFF00"/>
      </patternFill>
    </fill>
    <fill>
      <patternFill patternType="solid">
        <fgColor rgb="FFFEF2CB"/>
        <bgColor rgb="FFFEF2CB"/>
      </patternFill>
    </fill>
    <fill>
      <patternFill patternType="solid">
        <fgColor rgb="FF0070C0"/>
        <bgColor rgb="FF0070C0"/>
      </patternFill>
    </fill>
    <fill>
      <patternFill patternType="solid">
        <fgColor rgb="FFF2F2F2"/>
        <bgColor rgb="FFF2F2F2"/>
      </patternFill>
    </fill>
    <fill>
      <patternFill patternType="solid">
        <fgColor theme="0"/>
        <bgColor indexed="64"/>
      </patternFill>
    </fill>
    <fill>
      <patternFill patternType="solid">
        <fgColor theme="0"/>
        <bgColor rgb="FFFFFFFF"/>
      </patternFill>
    </fill>
    <fill>
      <patternFill patternType="solid">
        <fgColor theme="0"/>
        <bgColor rgb="FF000000"/>
      </patternFill>
    </fill>
    <fill>
      <patternFill patternType="solid">
        <fgColor theme="4" tint="0.39997558519241921"/>
        <bgColor rgb="FF92D050"/>
      </patternFill>
    </fill>
    <fill>
      <patternFill patternType="solid">
        <fgColor theme="4" tint="0.39997558519241921"/>
        <bgColor rgb="FFFFC000"/>
      </patternFill>
    </fill>
    <fill>
      <patternFill patternType="solid">
        <fgColor theme="4" tint="0.39997558519241921"/>
        <bgColor rgb="FF5B9BD5"/>
      </patternFill>
    </fill>
  </fills>
  <borders count="9">
    <border>
      <left/>
      <right/>
      <top/>
      <bottom/>
      <diagonal/>
    </border>
    <border>
      <left/>
      <right/>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top style="thin">
        <color rgb="FFBFBFBF"/>
      </top>
      <bottom style="thin">
        <color rgb="FFBFBFBF"/>
      </bottom>
      <diagonal/>
    </border>
    <border>
      <left/>
      <right/>
      <top style="thin">
        <color rgb="FFBFBFBF"/>
      </top>
      <bottom style="thin">
        <color rgb="FFBFBFBF"/>
      </bottom>
      <diagonal/>
    </border>
    <border>
      <left/>
      <right style="thin">
        <color rgb="FFBFBFBF"/>
      </right>
      <top style="thin">
        <color rgb="FFBFBFBF"/>
      </top>
      <bottom style="thin">
        <color rgb="FFBFBFBF"/>
      </bottom>
      <diagonal/>
    </border>
    <border>
      <left style="medium">
        <color rgb="FFBFBFBF"/>
      </left>
      <right style="medium">
        <color rgb="FFBFBFBF"/>
      </right>
      <top style="medium">
        <color rgb="FFBFBFBF"/>
      </top>
      <bottom style="medium">
        <color rgb="FFBFBFBF"/>
      </bottom>
      <diagonal/>
    </border>
    <border>
      <left style="medium">
        <color rgb="FFBFBFBF"/>
      </left>
      <right style="medium">
        <color rgb="FFBFBFBF"/>
      </right>
      <top/>
      <bottom style="medium">
        <color rgb="FFBFBFBF"/>
      </bottom>
      <diagonal/>
    </border>
    <border>
      <left/>
      <right/>
      <top/>
      <bottom/>
      <diagonal/>
    </border>
  </borders>
  <cellStyleXfs count="2">
    <xf numFmtId="0" fontId="0" fillId="0" borderId="0"/>
    <xf numFmtId="0" fontId="13" fillId="0" borderId="0" applyNumberFormat="0" applyFill="0" applyBorder="0" applyAlignment="0" applyProtection="0"/>
  </cellStyleXfs>
  <cellXfs count="128">
    <xf numFmtId="0" fontId="0" fillId="0" borderId="0" xfId="0" applyFont="1" applyAlignment="1"/>
    <xf numFmtId="0" fontId="2" fillId="0" borderId="0" xfId="0" applyFont="1" applyAlignment="1">
      <alignment vertical="center" wrapText="1"/>
    </xf>
    <xf numFmtId="0" fontId="2" fillId="0" borderId="0" xfId="0" applyFont="1" applyAlignment="1">
      <alignment horizontal="left" vertical="center" wrapText="1"/>
    </xf>
    <xf numFmtId="164" fontId="2" fillId="0" borderId="0" xfId="0" applyNumberFormat="1" applyFont="1" applyAlignment="1">
      <alignment vertical="center" wrapText="1"/>
    </xf>
    <xf numFmtId="165" fontId="2" fillId="0" borderId="0" xfId="0" applyNumberFormat="1" applyFont="1" applyAlignment="1">
      <alignment horizontal="right" vertical="center" wrapText="1"/>
    </xf>
    <xf numFmtId="0" fontId="1" fillId="0" borderId="0" xfId="0" applyFont="1" applyAlignment="1">
      <alignment vertical="center" wrapText="1"/>
    </xf>
    <xf numFmtId="0" fontId="1" fillId="0" borderId="0" xfId="0" applyFont="1" applyAlignment="1">
      <alignment horizontal="center" vertical="center" wrapText="1"/>
    </xf>
    <xf numFmtId="0" fontId="1" fillId="0" borderId="0" xfId="0" applyFont="1" applyAlignment="1">
      <alignment horizontal="left" vertical="center" wrapText="1"/>
    </xf>
    <xf numFmtId="164" fontId="1" fillId="0" borderId="0" xfId="0" applyNumberFormat="1" applyFont="1" applyAlignment="1">
      <alignment vertical="center" wrapText="1"/>
    </xf>
    <xf numFmtId="164" fontId="1" fillId="0" borderId="0" xfId="0" applyNumberFormat="1" applyFont="1" applyAlignment="1">
      <alignment horizontal="center" vertical="center" wrapText="1"/>
    </xf>
    <xf numFmtId="165" fontId="1" fillId="0" borderId="0" xfId="0" applyNumberFormat="1" applyFont="1" applyAlignment="1">
      <alignment horizontal="right" vertical="center" wrapText="1"/>
    </xf>
    <xf numFmtId="166" fontId="1" fillId="0" borderId="0" xfId="0" applyNumberFormat="1" applyFont="1" applyAlignment="1">
      <alignment horizontal="center" vertical="center" wrapText="1"/>
    </xf>
    <xf numFmtId="165" fontId="1" fillId="0" borderId="0" xfId="0" applyNumberFormat="1" applyFont="1" applyAlignment="1">
      <alignment horizontal="center" vertical="center" wrapText="1"/>
    </xf>
    <xf numFmtId="0" fontId="1" fillId="0" borderId="2" xfId="0" applyFont="1" applyBorder="1" applyAlignment="1">
      <alignment horizontal="center" vertical="center" wrapText="1"/>
    </xf>
    <xf numFmtId="164" fontId="1" fillId="0" borderId="2" xfId="0" applyNumberFormat="1" applyFont="1" applyBorder="1" applyAlignment="1">
      <alignment horizontal="center" vertical="center" wrapText="1"/>
    </xf>
    <xf numFmtId="1" fontId="1" fillId="0" borderId="2" xfId="0" applyNumberFormat="1" applyFont="1" applyBorder="1" applyAlignment="1">
      <alignment horizontal="center" vertical="center" wrapText="1"/>
    </xf>
    <xf numFmtId="165" fontId="1" fillId="0" borderId="2" xfId="0" applyNumberFormat="1" applyFont="1" applyBorder="1" applyAlignment="1">
      <alignment horizontal="right" vertical="center" wrapText="1"/>
    </xf>
    <xf numFmtId="0" fontId="1" fillId="0" borderId="2" xfId="0" applyFont="1" applyBorder="1" applyAlignment="1">
      <alignment horizontal="left" vertical="center" wrapText="1"/>
    </xf>
    <xf numFmtId="0" fontId="2" fillId="0" borderId="0" xfId="0" applyFont="1" applyAlignment="1">
      <alignment horizontal="center" vertical="center"/>
    </xf>
    <xf numFmtId="0" fontId="2" fillId="0" borderId="0" xfId="0" applyFont="1"/>
    <xf numFmtId="0" fontId="6" fillId="0" borderId="0" xfId="0" applyFont="1" applyAlignment="1">
      <alignment vertical="center"/>
    </xf>
    <xf numFmtId="0" fontId="6" fillId="0" borderId="0" xfId="0" applyFont="1" applyAlignment="1">
      <alignment vertical="center" wrapText="1"/>
    </xf>
    <xf numFmtId="0" fontId="6" fillId="0" borderId="0" xfId="0" applyFont="1" applyAlignment="1">
      <alignment horizontal="left" vertical="center" wrapText="1"/>
    </xf>
    <xf numFmtId="0" fontId="6" fillId="0" borderId="0" xfId="0" applyFont="1" applyAlignment="1">
      <alignment horizontal="left" vertical="center"/>
    </xf>
    <xf numFmtId="164" fontId="6" fillId="0" borderId="0" xfId="0" applyNumberFormat="1" applyFont="1" applyAlignment="1">
      <alignment vertical="center"/>
    </xf>
    <xf numFmtId="165" fontId="6" fillId="0" borderId="0" xfId="0" applyNumberFormat="1" applyFont="1" applyAlignment="1">
      <alignment horizontal="right" vertical="center"/>
    </xf>
    <xf numFmtId="166" fontId="6" fillId="0" borderId="0" xfId="0" applyNumberFormat="1" applyFont="1" applyAlignment="1">
      <alignment horizontal="center" vertical="center"/>
    </xf>
    <xf numFmtId="1" fontId="6" fillId="0" borderId="0" xfId="0" applyNumberFormat="1" applyFont="1" applyAlignment="1">
      <alignment vertical="center"/>
    </xf>
    <xf numFmtId="0" fontId="6" fillId="0" borderId="0" xfId="0" applyFont="1" applyAlignment="1">
      <alignment horizontal="center" vertical="center"/>
    </xf>
    <xf numFmtId="167" fontId="6" fillId="0" borderId="0" xfId="0" applyNumberFormat="1" applyFont="1" applyAlignment="1">
      <alignment horizontal="right" vertical="center"/>
    </xf>
    <xf numFmtId="0" fontId="7" fillId="0" borderId="0" xfId="0" applyFont="1" applyAlignment="1">
      <alignment horizontal="left" vertical="center"/>
    </xf>
    <xf numFmtId="0" fontId="8" fillId="0" borderId="1" xfId="0" applyFont="1" applyBorder="1" applyAlignment="1">
      <alignment vertical="center" wrapText="1"/>
    </xf>
    <xf numFmtId="0" fontId="3" fillId="0" borderId="1" xfId="0" applyFont="1" applyBorder="1" applyAlignment="1">
      <alignment vertical="center" wrapText="1"/>
    </xf>
    <xf numFmtId="0" fontId="6" fillId="0" borderId="0" xfId="0" applyFont="1" applyAlignment="1">
      <alignment horizontal="center" vertical="center" wrapText="1"/>
    </xf>
    <xf numFmtId="0" fontId="9" fillId="2" borderId="2" xfId="0" applyFont="1" applyFill="1" applyBorder="1" applyAlignment="1">
      <alignment horizontal="center" vertical="center" wrapText="1"/>
    </xf>
    <xf numFmtId="164" fontId="9" fillId="2" borderId="2" xfId="0" applyNumberFormat="1" applyFont="1" applyFill="1" applyBorder="1" applyAlignment="1">
      <alignment horizontal="center" vertical="center" wrapText="1"/>
    </xf>
    <xf numFmtId="165" fontId="9" fillId="2" borderId="2" xfId="0" applyNumberFormat="1" applyFont="1" applyFill="1" applyBorder="1" applyAlignment="1">
      <alignment horizontal="center" vertical="center" wrapText="1"/>
    </xf>
    <xf numFmtId="0" fontId="8" fillId="5" borderId="2" xfId="0" applyFont="1" applyFill="1" applyBorder="1" applyAlignment="1">
      <alignment horizontal="center" vertical="center" wrapText="1"/>
    </xf>
    <xf numFmtId="0" fontId="9" fillId="3" borderId="2" xfId="0" applyFont="1" applyFill="1" applyBorder="1" applyAlignment="1">
      <alignment horizontal="center" vertical="center" wrapText="1"/>
    </xf>
    <xf numFmtId="166" fontId="9" fillId="2" borderId="2" xfId="0" applyNumberFormat="1" applyFont="1" applyFill="1" applyBorder="1" applyAlignment="1">
      <alignment horizontal="center" vertical="center" wrapText="1"/>
    </xf>
    <xf numFmtId="1" fontId="9" fillId="2" borderId="2" xfId="0" applyNumberFormat="1" applyFont="1" applyFill="1" applyBorder="1" applyAlignment="1">
      <alignment horizontal="center" vertical="center" wrapText="1"/>
    </xf>
    <xf numFmtId="167" fontId="9" fillId="2" borderId="2" xfId="0" applyNumberFormat="1" applyFont="1" applyFill="1" applyBorder="1" applyAlignment="1">
      <alignment horizontal="center" vertical="center" wrapText="1"/>
    </xf>
    <xf numFmtId="0" fontId="9" fillId="7" borderId="2" xfId="0" applyFont="1" applyFill="1" applyBorder="1" applyAlignment="1">
      <alignment horizontal="center" vertical="center" wrapText="1"/>
    </xf>
    <xf numFmtId="0" fontId="6" fillId="6" borderId="2" xfId="0" applyFont="1" applyFill="1" applyBorder="1" applyAlignment="1">
      <alignment horizontal="center" vertical="center"/>
    </xf>
    <xf numFmtId="0" fontId="6" fillId="6" borderId="2" xfId="0" applyFont="1" applyFill="1" applyBorder="1" applyAlignment="1">
      <alignment horizontal="center" vertical="center" wrapText="1"/>
    </xf>
    <xf numFmtId="0" fontId="10" fillId="6" borderId="2" xfId="0" applyFont="1" applyFill="1" applyBorder="1" applyAlignment="1">
      <alignment horizontal="center" vertical="center"/>
    </xf>
    <xf numFmtId="164" fontId="10" fillId="6" borderId="2" xfId="0" applyNumberFormat="1" applyFont="1" applyFill="1" applyBorder="1" applyAlignment="1">
      <alignment horizontal="center" vertical="center"/>
    </xf>
    <xf numFmtId="0" fontId="10" fillId="6" borderId="2" xfId="0" applyFont="1" applyFill="1" applyBorder="1" applyAlignment="1">
      <alignment horizontal="left" vertical="center"/>
    </xf>
    <xf numFmtId="1" fontId="10" fillId="6" borderId="2" xfId="0" applyNumberFormat="1" applyFont="1" applyFill="1" applyBorder="1" applyAlignment="1">
      <alignment horizontal="center" vertical="center"/>
    </xf>
    <xf numFmtId="165" fontId="10" fillId="6" borderId="2" xfId="0" applyNumberFormat="1" applyFont="1" applyFill="1" applyBorder="1" applyAlignment="1">
      <alignment horizontal="right" vertical="center"/>
    </xf>
    <xf numFmtId="166" fontId="10" fillId="6" borderId="2" xfId="0" applyNumberFormat="1" applyFont="1" applyFill="1" applyBorder="1" applyAlignment="1">
      <alignment horizontal="center" vertical="center"/>
    </xf>
    <xf numFmtId="167" fontId="10" fillId="6" borderId="2" xfId="0" applyNumberFormat="1" applyFont="1" applyFill="1" applyBorder="1" applyAlignment="1">
      <alignment horizontal="right" vertical="center"/>
    </xf>
    <xf numFmtId="164" fontId="6" fillId="6" borderId="2" xfId="0" applyNumberFormat="1" applyFont="1" applyFill="1" applyBorder="1" applyAlignment="1">
      <alignment horizontal="center" vertical="center"/>
    </xf>
    <xf numFmtId="0" fontId="6" fillId="0" borderId="2" xfId="0" applyFont="1" applyBorder="1" applyAlignment="1">
      <alignment horizontal="center" vertical="center"/>
    </xf>
    <xf numFmtId="0" fontId="6" fillId="0" borderId="2" xfId="0" applyFont="1" applyBorder="1" applyAlignment="1">
      <alignment horizontal="center" vertical="center" wrapText="1"/>
    </xf>
    <xf numFmtId="0" fontId="6" fillId="0" borderId="2" xfId="0" applyFont="1" applyBorder="1" applyAlignment="1">
      <alignment horizontal="left" vertical="center"/>
    </xf>
    <xf numFmtId="164" fontId="6" fillId="0" borderId="2" xfId="0" applyNumberFormat="1" applyFont="1" applyBorder="1" applyAlignment="1">
      <alignment horizontal="center" vertical="center"/>
    </xf>
    <xf numFmtId="1" fontId="6" fillId="0" borderId="2" xfId="0" applyNumberFormat="1" applyFont="1" applyBorder="1" applyAlignment="1">
      <alignment horizontal="center" vertical="center"/>
    </xf>
    <xf numFmtId="165" fontId="6" fillId="0" borderId="2" xfId="0" applyNumberFormat="1" applyFont="1" applyBorder="1" applyAlignment="1">
      <alignment horizontal="right" vertical="center"/>
    </xf>
    <xf numFmtId="166" fontId="6" fillId="0" borderId="2" xfId="0" applyNumberFormat="1" applyFont="1" applyBorder="1" applyAlignment="1">
      <alignment horizontal="center"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165" fontId="6" fillId="8" borderId="2" xfId="0" applyNumberFormat="1" applyFont="1" applyFill="1" applyBorder="1" applyAlignment="1">
      <alignment horizontal="right" vertical="center"/>
    </xf>
    <xf numFmtId="176" fontId="6" fillId="8" borderId="2" xfId="0" applyNumberFormat="1" applyFont="1" applyFill="1" applyBorder="1" applyAlignment="1">
      <alignment horizontal="center" vertical="center"/>
    </xf>
    <xf numFmtId="1" fontId="6" fillId="8" borderId="2" xfId="0" applyNumberFormat="1" applyFont="1" applyFill="1" applyBorder="1" applyAlignment="1">
      <alignment horizontal="center" vertical="center"/>
    </xf>
    <xf numFmtId="176" fontId="6" fillId="0" borderId="2" xfId="0" applyNumberFormat="1" applyFont="1" applyBorder="1" applyAlignment="1">
      <alignment horizontal="center" vertical="center"/>
    </xf>
    <xf numFmtId="164" fontId="6" fillId="0" borderId="2" xfId="0" applyNumberFormat="1" applyFont="1" applyBorder="1" applyAlignment="1">
      <alignment horizontal="left" vertical="center" wrapText="1"/>
    </xf>
    <xf numFmtId="0" fontId="6" fillId="0" borderId="2" xfId="0" applyFont="1" applyBorder="1" applyAlignment="1">
      <alignment horizontal="left" vertical="center" wrapText="1"/>
    </xf>
    <xf numFmtId="1" fontId="6" fillId="0" borderId="2" xfId="0" applyNumberFormat="1" applyFont="1" applyBorder="1" applyAlignment="1">
      <alignment horizontal="left" vertical="center"/>
    </xf>
    <xf numFmtId="1" fontId="6" fillId="0" borderId="2" xfId="0" applyNumberFormat="1" applyFont="1" applyBorder="1" applyAlignment="1">
      <alignment horizontal="left" vertical="center" wrapText="1"/>
    </xf>
    <xf numFmtId="167" fontId="6" fillId="0" borderId="2" xfId="0" applyNumberFormat="1" applyFont="1" applyBorder="1" applyAlignment="1">
      <alignment horizontal="right" vertical="center"/>
    </xf>
    <xf numFmtId="164" fontId="6" fillId="0" borderId="2" xfId="0" applyNumberFormat="1" applyFont="1" applyBorder="1" applyAlignment="1">
      <alignment horizontal="left" vertical="center"/>
    </xf>
    <xf numFmtId="0" fontId="6" fillId="6" borderId="2" xfId="0" applyFont="1" applyFill="1" applyBorder="1" applyAlignment="1">
      <alignment horizontal="left" vertical="center"/>
    </xf>
    <xf numFmtId="165" fontId="6" fillId="6" borderId="2" xfId="0" applyNumberFormat="1" applyFont="1" applyFill="1" applyBorder="1" applyAlignment="1">
      <alignment horizontal="right" vertical="center"/>
    </xf>
    <xf numFmtId="1" fontId="6" fillId="6" borderId="2" xfId="0" applyNumberFormat="1" applyFont="1" applyFill="1" applyBorder="1" applyAlignment="1">
      <alignment horizontal="center" vertical="center"/>
    </xf>
    <xf numFmtId="166" fontId="6" fillId="6" borderId="2" xfId="0" applyNumberFormat="1" applyFont="1" applyFill="1" applyBorder="1" applyAlignment="1">
      <alignment horizontal="center" vertical="center" wrapText="1"/>
    </xf>
    <xf numFmtId="167" fontId="6" fillId="6" borderId="2" xfId="0" applyNumberFormat="1" applyFont="1" applyFill="1" applyBorder="1" applyAlignment="1">
      <alignment horizontal="right" vertical="center"/>
    </xf>
    <xf numFmtId="0" fontId="6" fillId="6" borderId="2" xfId="0" applyFont="1" applyFill="1" applyBorder="1" applyAlignment="1">
      <alignment horizontal="left" vertical="center" wrapText="1"/>
    </xf>
    <xf numFmtId="9" fontId="6" fillId="0" borderId="2" xfId="0" applyNumberFormat="1" applyFont="1" applyBorder="1" applyAlignment="1">
      <alignment horizontal="center" vertical="center" wrapText="1"/>
    </xf>
    <xf numFmtId="165" fontId="6" fillId="0" borderId="0" xfId="0" applyNumberFormat="1" applyFont="1" applyAlignment="1">
      <alignment vertical="center"/>
    </xf>
    <xf numFmtId="165" fontId="6" fillId="6" borderId="8" xfId="0" applyNumberFormat="1" applyFont="1" applyFill="1" applyBorder="1" applyAlignment="1">
      <alignment horizontal="right" vertical="center"/>
    </xf>
    <xf numFmtId="0" fontId="11" fillId="4" borderId="6" xfId="0" applyFont="1" applyFill="1" applyBorder="1" applyAlignment="1">
      <alignment horizontal="center" vertical="top" wrapText="1"/>
    </xf>
    <xf numFmtId="0" fontId="12" fillId="4" borderId="6" xfId="0" applyFont="1" applyFill="1" applyBorder="1" applyAlignment="1">
      <alignment horizontal="center" vertical="top" wrapText="1"/>
    </xf>
    <xf numFmtId="0" fontId="12" fillId="4" borderId="6" xfId="0" applyFont="1" applyFill="1" applyBorder="1" applyAlignment="1">
      <alignment vertical="top" wrapText="1"/>
    </xf>
    <xf numFmtId="0" fontId="7" fillId="0" borderId="0" xfId="0" applyFont="1" applyAlignment="1">
      <alignment horizontal="left" vertical="center" wrapText="1"/>
    </xf>
    <xf numFmtId="0" fontId="1" fillId="0" borderId="2" xfId="0" applyFont="1" applyFill="1" applyBorder="1" applyAlignment="1">
      <alignment horizontal="center" vertical="center" wrapText="1"/>
    </xf>
    <xf numFmtId="166" fontId="1" fillId="0" borderId="2" xfId="0" applyNumberFormat="1" applyFont="1" applyFill="1" applyBorder="1" applyAlignment="1">
      <alignment horizontal="center" vertical="center" wrapText="1"/>
    </xf>
    <xf numFmtId="165" fontId="1" fillId="0" borderId="2" xfId="0" applyNumberFormat="1" applyFont="1" applyFill="1" applyBorder="1" applyAlignment="1">
      <alignment horizontal="center" vertical="center" wrapText="1"/>
    </xf>
    <xf numFmtId="0" fontId="8" fillId="5" borderId="3" xfId="0" applyFont="1" applyFill="1" applyBorder="1" applyAlignment="1">
      <alignment horizontal="center" vertical="center" wrapText="1"/>
    </xf>
    <xf numFmtId="0" fontId="4" fillId="0" borderId="4" xfId="0" applyFont="1" applyBorder="1" applyAlignment="1"/>
    <xf numFmtId="0" fontId="4" fillId="0" borderId="5" xfId="0" applyFont="1" applyBorder="1" applyAlignment="1"/>
    <xf numFmtId="0" fontId="15" fillId="0" borderId="0" xfId="0" applyFont="1" applyAlignment="1">
      <alignment horizontal="left" vertical="center" wrapText="1"/>
    </xf>
    <xf numFmtId="0" fontId="1" fillId="0" borderId="1" xfId="0" applyFont="1" applyBorder="1" applyAlignment="1">
      <alignment vertical="center" wrapText="1"/>
    </xf>
    <xf numFmtId="0" fontId="14" fillId="0" borderId="0" xfId="0" applyFont="1" applyAlignment="1"/>
    <xf numFmtId="0" fontId="5" fillId="9" borderId="2" xfId="0" applyFont="1" applyFill="1" applyBorder="1" applyAlignment="1">
      <alignment horizontal="center" vertical="center" wrapText="1"/>
    </xf>
    <xf numFmtId="0" fontId="5" fillId="9" borderId="2" xfId="0" applyFont="1" applyFill="1" applyBorder="1" applyAlignment="1">
      <alignment horizontal="left" vertical="center" wrapText="1"/>
    </xf>
    <xf numFmtId="164" fontId="5" fillId="9" borderId="2" xfId="0" applyNumberFormat="1" applyFont="1" applyFill="1" applyBorder="1" applyAlignment="1">
      <alignment horizontal="center" vertical="center" wrapText="1"/>
    </xf>
    <xf numFmtId="1" fontId="5" fillId="9" borderId="2" xfId="0" applyNumberFormat="1" applyFont="1" applyFill="1" applyBorder="1" applyAlignment="1">
      <alignment horizontal="center" vertical="center" wrapText="1"/>
    </xf>
    <xf numFmtId="165" fontId="5" fillId="9" borderId="2" xfId="0" applyNumberFormat="1" applyFont="1" applyFill="1" applyBorder="1" applyAlignment="1">
      <alignment horizontal="right" vertical="center" wrapText="1"/>
    </xf>
    <xf numFmtId="0" fontId="5" fillId="9" borderId="0" xfId="0" applyFont="1" applyFill="1" applyAlignment="1">
      <alignment horizontal="center" vertical="center" wrapText="1"/>
    </xf>
    <xf numFmtId="166" fontId="5" fillId="9" borderId="2" xfId="0" applyNumberFormat="1" applyFont="1" applyFill="1" applyBorder="1" applyAlignment="1">
      <alignment horizontal="center" vertical="center" wrapText="1"/>
    </xf>
    <xf numFmtId="165" fontId="5" fillId="9" borderId="2" xfId="0" applyNumberFormat="1" applyFont="1" applyFill="1" applyBorder="1" applyAlignment="1">
      <alignment horizontal="center" vertical="center" wrapText="1"/>
    </xf>
    <xf numFmtId="164" fontId="5" fillId="10" borderId="2" xfId="0" applyNumberFormat="1" applyFont="1" applyFill="1" applyBorder="1" applyAlignment="1">
      <alignment horizontal="center" vertical="center" wrapText="1"/>
    </xf>
    <xf numFmtId="0" fontId="5" fillId="10" borderId="2" xfId="0" applyFont="1" applyFill="1" applyBorder="1" applyAlignment="1">
      <alignment horizontal="center" vertical="center" wrapText="1"/>
    </xf>
    <xf numFmtId="1" fontId="5" fillId="10" borderId="2" xfId="0" applyNumberFormat="1" applyFont="1" applyFill="1" applyBorder="1" applyAlignment="1">
      <alignment horizontal="center" vertical="center" wrapText="1"/>
    </xf>
    <xf numFmtId="14" fontId="5" fillId="10" borderId="2" xfId="0" applyNumberFormat="1" applyFont="1" applyFill="1" applyBorder="1" applyAlignment="1">
      <alignment horizontal="center" vertical="center" wrapText="1"/>
    </xf>
    <xf numFmtId="14" fontId="5" fillId="11" borderId="2" xfId="0" applyNumberFormat="1" applyFont="1" applyFill="1" applyBorder="1" applyAlignment="1">
      <alignment horizontal="center" vertical="center" wrapText="1"/>
    </xf>
    <xf numFmtId="14" fontId="5" fillId="9" borderId="2" xfId="0" applyNumberFormat="1" applyFont="1" applyFill="1" applyBorder="1" applyAlignment="1">
      <alignment horizontal="center" vertical="center" wrapText="1"/>
    </xf>
    <xf numFmtId="0" fontId="5" fillId="9" borderId="0" xfId="0" applyFont="1" applyFill="1" applyAlignment="1">
      <alignment vertical="center" wrapText="1"/>
    </xf>
    <xf numFmtId="0" fontId="5" fillId="9" borderId="0" xfId="0" applyFont="1" applyFill="1" applyAlignment="1">
      <alignment horizontal="left" vertical="center" wrapText="1"/>
    </xf>
    <xf numFmtId="6" fontId="5" fillId="9" borderId="2" xfId="0" applyNumberFormat="1" applyFont="1" applyFill="1" applyBorder="1" applyAlignment="1">
      <alignment horizontal="right" vertical="center" wrapText="1"/>
    </xf>
    <xf numFmtId="0" fontId="5" fillId="9" borderId="8" xfId="0" applyFont="1" applyFill="1" applyBorder="1" applyAlignment="1">
      <alignment horizontal="center" vertical="center" wrapText="1"/>
    </xf>
    <xf numFmtId="0" fontId="1" fillId="9" borderId="2" xfId="0" applyFont="1" applyFill="1" applyBorder="1" applyAlignment="1">
      <alignment horizontal="center" vertical="center" wrapText="1"/>
    </xf>
    <xf numFmtId="0" fontId="1" fillId="9" borderId="2" xfId="0" applyFont="1" applyFill="1" applyBorder="1" applyAlignment="1">
      <alignment horizontal="left" vertical="center" wrapText="1"/>
    </xf>
    <xf numFmtId="164" fontId="1" fillId="9" borderId="2" xfId="0" applyNumberFormat="1" applyFont="1" applyFill="1" applyBorder="1" applyAlignment="1">
      <alignment horizontal="center" vertical="center" wrapText="1"/>
    </xf>
    <xf numFmtId="1" fontId="1" fillId="9" borderId="2" xfId="0" applyNumberFormat="1" applyFont="1" applyFill="1" applyBorder="1" applyAlignment="1">
      <alignment horizontal="center" vertical="center" wrapText="1"/>
    </xf>
    <xf numFmtId="165" fontId="1" fillId="9" borderId="2" xfId="0" applyNumberFormat="1" applyFont="1" applyFill="1" applyBorder="1" applyAlignment="1">
      <alignment horizontal="right" vertical="center" wrapText="1"/>
    </xf>
    <xf numFmtId="166" fontId="1" fillId="9" borderId="2" xfId="0" applyNumberFormat="1" applyFont="1" applyFill="1" applyBorder="1" applyAlignment="1">
      <alignment horizontal="center" vertical="center" wrapText="1"/>
    </xf>
    <xf numFmtId="165" fontId="1" fillId="9" borderId="2" xfId="0" applyNumberFormat="1" applyFont="1" applyFill="1" applyBorder="1" applyAlignment="1">
      <alignment horizontal="center" vertical="center" wrapText="1"/>
    </xf>
    <xf numFmtId="0" fontId="16" fillId="12" borderId="2" xfId="0" applyFont="1" applyFill="1" applyBorder="1" applyAlignment="1">
      <alignment horizontal="center" vertical="center" wrapText="1"/>
    </xf>
    <xf numFmtId="164" fontId="16" fillId="12" borderId="2" xfId="0" applyNumberFormat="1" applyFont="1" applyFill="1" applyBorder="1" applyAlignment="1">
      <alignment horizontal="center" vertical="center" wrapText="1"/>
    </xf>
    <xf numFmtId="165" fontId="16" fillId="12" borderId="2" xfId="0" applyNumberFormat="1" applyFont="1" applyFill="1" applyBorder="1" applyAlignment="1">
      <alignment horizontal="center" vertical="center" wrapText="1"/>
    </xf>
    <xf numFmtId="166" fontId="16" fillId="12" borderId="2" xfId="0" applyNumberFormat="1" applyFont="1" applyFill="1" applyBorder="1" applyAlignment="1">
      <alignment horizontal="center" vertical="center" wrapText="1"/>
    </xf>
    <xf numFmtId="165" fontId="16" fillId="13" borderId="2" xfId="0" applyNumberFormat="1" applyFont="1" applyFill="1" applyBorder="1" applyAlignment="1">
      <alignment horizontal="center" vertical="center" wrapText="1"/>
    </xf>
    <xf numFmtId="165" fontId="16" fillId="14" borderId="2" xfId="0" applyNumberFormat="1" applyFont="1" applyFill="1" applyBorder="1" applyAlignment="1">
      <alignment horizontal="center" vertical="center" wrapText="1"/>
    </xf>
    <xf numFmtId="0" fontId="17" fillId="0" borderId="0" xfId="0" applyFont="1" applyAlignment="1">
      <alignment horizontal="center" vertical="center" wrapText="1"/>
    </xf>
    <xf numFmtId="0" fontId="18" fillId="0" borderId="0" xfId="0" applyFont="1" applyAlignment="1">
      <alignment horizontal="left" vertical="center"/>
    </xf>
    <xf numFmtId="0" fontId="18" fillId="0" borderId="0" xfId="0" applyFont="1" applyAlignment="1">
      <alignment horizontal="left" vertical="center" wrapText="1"/>
    </xf>
  </cellXfs>
  <cellStyles count="2">
    <cellStyle name="Hyperlink" xfId="1" xr:uid="{00000000-000B-0000-0000-000008000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8" Type="http://schemas.openxmlformats.org/officeDocument/2006/relationships/calcChain" Target="calcChain.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15" Type="http://schemas.openxmlformats.org/officeDocument/2006/relationships/theme" Target="theme/theme1.xml"/><Relationship Id="rId14" Type="http://customschemas.google.com/relationships/workbookmetadata" Target="metadata"/></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filterMode="1">
    <tabColor rgb="FF99FF66"/>
    <outlinePr summaryBelow="0" summaryRight="0"/>
    <pageSetUpPr fitToPage="1"/>
  </sheetPr>
  <dimension ref="A1:AJ1000"/>
  <sheetViews>
    <sheetView showGridLines="0" workbookViewId="0">
      <pane xSplit="1" ySplit="6" topLeftCell="B7" activePane="bottomRight" state="frozen"/>
      <selection pane="topRight" activeCell="B1" sqref="B1"/>
      <selection pane="bottomLeft" activeCell="A7" sqref="A7"/>
      <selection pane="bottomRight" activeCell="B1" sqref="B1"/>
    </sheetView>
  </sheetViews>
  <sheetFormatPr baseColWidth="10" defaultColWidth="14.44140625" defaultRowHeight="15" customHeight="1" x14ac:dyDescent="0.3"/>
  <cols>
    <col min="1" max="1" width="20.33203125" customWidth="1"/>
    <col min="2" max="2" width="29.33203125" customWidth="1"/>
    <col min="3" max="3" width="11.44140625" customWidth="1"/>
    <col min="4" max="4" width="21.88671875" customWidth="1"/>
    <col min="5" max="5" width="25.5546875" customWidth="1"/>
    <col min="6" max="6" width="15" customWidth="1"/>
    <col min="7" max="7" width="18.5546875" customWidth="1"/>
    <col min="8" max="8" width="49.88671875" customWidth="1"/>
    <col min="9" max="12" width="13.44140625" customWidth="1"/>
    <col min="13" max="14" width="16.109375" customWidth="1"/>
    <col min="15" max="15" width="12.6640625" customWidth="1"/>
    <col min="16" max="20" width="15" customWidth="1"/>
    <col min="21" max="22" width="10.6640625" customWidth="1"/>
    <col min="23" max="25" width="15" customWidth="1"/>
    <col min="26" max="26" width="38.33203125" customWidth="1"/>
    <col min="27" max="27" width="54.44140625" customWidth="1"/>
    <col min="28" max="28" width="22.109375" customWidth="1"/>
    <col min="29" max="29" width="21.109375" customWidth="1"/>
    <col min="30" max="30" width="20.5546875" customWidth="1"/>
    <col min="31" max="31" width="14.44140625" customWidth="1"/>
    <col min="32" max="32" width="17.88671875" customWidth="1"/>
    <col min="33" max="33" width="20" customWidth="1"/>
    <col min="34" max="34" width="17.88671875" customWidth="1"/>
    <col min="35" max="36" width="14.44140625" customWidth="1"/>
  </cols>
  <sheetData>
    <row r="1" spans="1:36" ht="12.75" customHeight="1" x14ac:dyDescent="0.3">
      <c r="A1" s="20"/>
      <c r="B1" s="21"/>
      <c r="C1" s="20"/>
      <c r="D1" s="20"/>
      <c r="E1" s="22"/>
      <c r="F1" s="20"/>
      <c r="G1" s="23"/>
      <c r="H1" s="23"/>
      <c r="I1" s="24"/>
      <c r="J1" s="24"/>
      <c r="K1" s="24"/>
      <c r="L1" s="20"/>
      <c r="M1" s="25"/>
      <c r="N1" s="25"/>
      <c r="O1" s="25"/>
      <c r="P1" s="20"/>
      <c r="Q1" s="20"/>
      <c r="R1" s="20"/>
      <c r="S1" s="20"/>
      <c r="T1" s="20"/>
      <c r="U1" s="20"/>
      <c r="V1" s="20"/>
      <c r="W1" s="20"/>
      <c r="X1" s="20"/>
      <c r="Y1" s="20"/>
      <c r="Z1" s="20"/>
      <c r="AA1" s="23"/>
      <c r="AB1" s="26"/>
      <c r="AC1" s="27"/>
      <c r="AD1" s="28"/>
      <c r="AE1" s="29"/>
      <c r="AF1" s="25"/>
      <c r="AG1" s="20"/>
      <c r="AH1" s="20"/>
      <c r="AI1" s="20"/>
      <c r="AJ1" s="20"/>
    </row>
    <row r="2" spans="1:36" ht="12.75" customHeight="1" x14ac:dyDescent="0.3">
      <c r="A2" s="30" t="s">
        <v>0</v>
      </c>
      <c r="B2" s="84"/>
      <c r="C2" s="30"/>
      <c r="D2" s="20"/>
      <c r="E2" s="22"/>
      <c r="F2" s="20"/>
      <c r="G2" s="20"/>
      <c r="H2" s="23"/>
      <c r="I2" s="24"/>
      <c r="J2" s="24"/>
      <c r="K2" s="24"/>
      <c r="L2" s="20"/>
      <c r="M2" s="25"/>
      <c r="N2" s="25"/>
      <c r="O2" s="25"/>
      <c r="P2" s="20"/>
      <c r="Q2" s="20"/>
      <c r="R2" s="20"/>
      <c r="S2" s="20"/>
      <c r="T2" s="20"/>
      <c r="U2" s="20"/>
      <c r="V2" s="20"/>
      <c r="W2" s="20"/>
      <c r="X2" s="20"/>
      <c r="Y2" s="20"/>
      <c r="Z2" s="20"/>
      <c r="AA2" s="23"/>
      <c r="AB2" s="26"/>
      <c r="AC2" s="27"/>
      <c r="AD2" s="28"/>
      <c r="AE2" s="29"/>
      <c r="AF2" s="25"/>
      <c r="AG2" s="20"/>
      <c r="AH2" s="20"/>
      <c r="AI2" s="20"/>
      <c r="AJ2" s="20"/>
    </row>
    <row r="3" spans="1:36" ht="12.75" customHeight="1" x14ac:dyDescent="0.3">
      <c r="A3" s="30" t="s">
        <v>1</v>
      </c>
      <c r="B3" s="84"/>
      <c r="C3" s="30"/>
      <c r="D3" s="20"/>
      <c r="E3" s="22"/>
      <c r="F3" s="20"/>
      <c r="G3" s="20"/>
      <c r="H3" s="23"/>
      <c r="I3" s="24"/>
      <c r="J3" s="24"/>
      <c r="K3" s="24"/>
      <c r="L3" s="20"/>
      <c r="M3" s="25"/>
      <c r="N3" s="25"/>
      <c r="O3" s="25"/>
      <c r="P3" s="20"/>
      <c r="Q3" s="20"/>
      <c r="R3" s="20"/>
      <c r="S3" s="20"/>
      <c r="T3" s="20"/>
      <c r="U3" s="20"/>
      <c r="V3" s="20"/>
      <c r="W3" s="20"/>
      <c r="X3" s="20"/>
      <c r="Y3" s="20"/>
      <c r="Z3" s="20"/>
      <c r="AA3" s="23"/>
      <c r="AB3" s="26"/>
      <c r="AC3" s="27"/>
      <c r="AD3" s="28"/>
      <c r="AE3" s="29"/>
      <c r="AF3" s="25"/>
      <c r="AG3" s="20"/>
      <c r="AH3" s="20"/>
      <c r="AI3" s="20"/>
      <c r="AJ3" s="20"/>
    </row>
    <row r="4" spans="1:36" ht="12.75" customHeight="1" x14ac:dyDescent="0.3">
      <c r="A4" s="30"/>
      <c r="B4" s="84"/>
      <c r="C4" s="30"/>
      <c r="D4" s="20"/>
      <c r="E4" s="23"/>
      <c r="F4" s="20"/>
      <c r="G4" s="28"/>
      <c r="H4" s="23"/>
      <c r="I4" s="24"/>
      <c r="J4" s="24"/>
      <c r="K4" s="24"/>
      <c r="L4" s="28"/>
      <c r="M4" s="25"/>
      <c r="N4" s="25"/>
      <c r="O4" s="25"/>
      <c r="P4" s="20"/>
      <c r="Q4" s="20"/>
      <c r="R4" s="20"/>
      <c r="S4" s="20"/>
      <c r="T4" s="20"/>
      <c r="U4" s="20"/>
      <c r="V4" s="20"/>
      <c r="W4" s="20"/>
      <c r="X4" s="20"/>
      <c r="Y4" s="20"/>
      <c r="Z4" s="20"/>
      <c r="AA4" s="23"/>
      <c r="AB4" s="26"/>
      <c r="AC4" s="27"/>
      <c r="AD4" s="28"/>
      <c r="AE4" s="29"/>
      <c r="AF4" s="25"/>
      <c r="AG4" s="20"/>
      <c r="AH4" s="20"/>
      <c r="AI4" s="20"/>
      <c r="AJ4" s="20"/>
    </row>
    <row r="5" spans="1:36" ht="14.4" x14ac:dyDescent="0.3">
      <c r="A5" s="31"/>
      <c r="B5" s="32"/>
      <c r="C5" s="32"/>
      <c r="D5" s="32"/>
      <c r="E5" s="23"/>
      <c r="F5" s="33"/>
      <c r="G5" s="28"/>
      <c r="H5" s="23"/>
      <c r="I5" s="24"/>
      <c r="J5" s="24"/>
      <c r="K5" s="24"/>
      <c r="L5" s="28"/>
      <c r="M5" s="25"/>
      <c r="N5" s="25"/>
      <c r="O5" s="25"/>
      <c r="P5" s="88" t="s">
        <v>2</v>
      </c>
      <c r="Q5" s="89"/>
      <c r="R5" s="89"/>
      <c r="S5" s="90"/>
      <c r="T5" s="33"/>
      <c r="U5" s="33"/>
      <c r="V5" s="33"/>
      <c r="W5" s="33"/>
      <c r="X5" s="33"/>
      <c r="Y5" s="33"/>
      <c r="Z5" s="33"/>
      <c r="AA5" s="23"/>
      <c r="AB5" s="26"/>
      <c r="AC5" s="27"/>
      <c r="AD5" s="28"/>
      <c r="AE5" s="29"/>
      <c r="AF5" s="25"/>
      <c r="AG5" s="20"/>
      <c r="AH5" s="33"/>
      <c r="AI5" s="20"/>
      <c r="AJ5" s="20"/>
    </row>
    <row r="6" spans="1:36" ht="12.75" customHeight="1" x14ac:dyDescent="0.3">
      <c r="A6" s="34" t="s">
        <v>3</v>
      </c>
      <c r="B6" s="34" t="s">
        <v>4</v>
      </c>
      <c r="C6" s="35" t="s">
        <v>5</v>
      </c>
      <c r="D6" s="34" t="s">
        <v>6</v>
      </c>
      <c r="E6" s="34" t="s">
        <v>7</v>
      </c>
      <c r="F6" s="34" t="s">
        <v>8</v>
      </c>
      <c r="G6" s="34" t="s">
        <v>9</v>
      </c>
      <c r="H6" s="34" t="s">
        <v>10</v>
      </c>
      <c r="I6" s="35" t="s">
        <v>11</v>
      </c>
      <c r="J6" s="35" t="s">
        <v>12</v>
      </c>
      <c r="K6" s="35" t="s">
        <v>13</v>
      </c>
      <c r="L6" s="34" t="s">
        <v>14</v>
      </c>
      <c r="M6" s="36" t="s">
        <v>15</v>
      </c>
      <c r="N6" s="36" t="s">
        <v>16</v>
      </c>
      <c r="O6" s="37" t="s">
        <v>17</v>
      </c>
      <c r="P6" s="37" t="s">
        <v>18</v>
      </c>
      <c r="Q6" s="37" t="s">
        <v>19</v>
      </c>
      <c r="R6" s="37" t="s">
        <v>20</v>
      </c>
      <c r="S6" s="37" t="s">
        <v>21</v>
      </c>
      <c r="T6" s="38" t="s">
        <v>22</v>
      </c>
      <c r="U6" s="38" t="s">
        <v>23</v>
      </c>
      <c r="V6" s="38" t="s">
        <v>24</v>
      </c>
      <c r="W6" s="38" t="s">
        <v>25</v>
      </c>
      <c r="X6" s="38" t="s">
        <v>26</v>
      </c>
      <c r="Y6" s="38" t="s">
        <v>27</v>
      </c>
      <c r="Z6" s="34" t="s">
        <v>28</v>
      </c>
      <c r="AA6" s="34" t="s">
        <v>29</v>
      </c>
      <c r="AB6" s="39" t="s">
        <v>30</v>
      </c>
      <c r="AC6" s="40" t="s">
        <v>31</v>
      </c>
      <c r="AD6" s="34" t="s">
        <v>32</v>
      </c>
      <c r="AE6" s="41" t="s">
        <v>33</v>
      </c>
      <c r="AF6" s="36" t="s">
        <v>34</v>
      </c>
      <c r="AG6" s="42" t="s">
        <v>35</v>
      </c>
      <c r="AH6" s="42" t="s">
        <v>36</v>
      </c>
      <c r="AI6" s="33"/>
      <c r="AJ6" s="33"/>
    </row>
    <row r="7" spans="1:36" ht="12.75" hidden="1" customHeight="1" x14ac:dyDescent="0.3">
      <c r="A7" s="43" t="s">
        <v>37</v>
      </c>
      <c r="B7" s="44" t="s">
        <v>38</v>
      </c>
      <c r="C7" s="45"/>
      <c r="D7" s="46"/>
      <c r="E7" s="47"/>
      <c r="F7" s="46"/>
      <c r="G7" s="48"/>
      <c r="H7" s="47"/>
      <c r="I7" s="46"/>
      <c r="J7" s="46"/>
      <c r="K7" s="46"/>
      <c r="L7" s="48"/>
      <c r="M7" s="49"/>
      <c r="N7" s="49"/>
      <c r="O7" s="49"/>
      <c r="P7" s="48"/>
      <c r="Q7" s="48"/>
      <c r="R7" s="48"/>
      <c r="S7" s="48"/>
      <c r="T7" s="48"/>
      <c r="U7" s="48"/>
      <c r="V7" s="48"/>
      <c r="W7" s="48"/>
      <c r="X7" s="48"/>
      <c r="Y7" s="48"/>
      <c r="Z7" s="48"/>
      <c r="AA7" s="47"/>
      <c r="AB7" s="50"/>
      <c r="AC7" s="48"/>
      <c r="AD7" s="45"/>
      <c r="AE7" s="51"/>
      <c r="AF7" s="49"/>
      <c r="AG7" s="46"/>
      <c r="AH7" s="52" t="s">
        <v>38</v>
      </c>
      <c r="AI7" s="20"/>
      <c r="AJ7" s="20"/>
    </row>
    <row r="8" spans="1:36" ht="12.75" hidden="1" customHeight="1" x14ac:dyDescent="0.3">
      <c r="A8" s="53" t="s">
        <v>39</v>
      </c>
      <c r="B8" s="54" t="s">
        <v>40</v>
      </c>
      <c r="C8" s="53" t="s">
        <v>41</v>
      </c>
      <c r="D8" s="53" t="s">
        <v>42</v>
      </c>
      <c r="E8" s="55" t="s">
        <v>43</v>
      </c>
      <c r="F8" s="56" t="s">
        <v>44</v>
      </c>
      <c r="G8" s="53">
        <v>1033734844</v>
      </c>
      <c r="H8" s="55" t="s">
        <v>45</v>
      </c>
      <c r="I8" s="56">
        <v>43105</v>
      </c>
      <c r="J8" s="56">
        <v>43105</v>
      </c>
      <c r="K8" s="56"/>
      <c r="L8" s="57">
        <v>357</v>
      </c>
      <c r="M8" s="58">
        <v>56960000</v>
      </c>
      <c r="N8" s="58"/>
      <c r="O8" s="58"/>
      <c r="P8" s="57"/>
      <c r="Q8" s="57"/>
      <c r="R8" s="57"/>
      <c r="S8" s="57"/>
      <c r="T8" s="57"/>
      <c r="U8" s="57"/>
      <c r="V8" s="57"/>
      <c r="W8" s="57"/>
      <c r="X8" s="57"/>
      <c r="Y8" s="57"/>
      <c r="Z8" s="57"/>
      <c r="AA8" s="56" t="s">
        <v>46</v>
      </c>
      <c r="AB8" s="59">
        <v>1549</v>
      </c>
      <c r="AC8" s="57"/>
      <c r="AD8" s="56" t="s">
        <v>47</v>
      </c>
      <c r="AE8" s="58"/>
      <c r="AF8" s="58">
        <v>56960000</v>
      </c>
      <c r="AG8" s="56" t="s">
        <v>48</v>
      </c>
      <c r="AH8" s="53" t="s">
        <v>49</v>
      </c>
      <c r="AI8" s="20"/>
      <c r="AJ8" s="20"/>
    </row>
    <row r="9" spans="1:36" ht="12.75" hidden="1" customHeight="1" x14ac:dyDescent="0.3">
      <c r="A9" s="43" t="s">
        <v>50</v>
      </c>
      <c r="B9" s="44" t="s">
        <v>38</v>
      </c>
      <c r="C9" s="45"/>
      <c r="D9" s="46"/>
      <c r="E9" s="47"/>
      <c r="F9" s="46"/>
      <c r="G9" s="48"/>
      <c r="H9" s="47"/>
      <c r="I9" s="46"/>
      <c r="J9" s="46"/>
      <c r="K9" s="46"/>
      <c r="L9" s="48"/>
      <c r="M9" s="49"/>
      <c r="N9" s="49"/>
      <c r="O9" s="49"/>
      <c r="P9" s="48"/>
      <c r="Q9" s="48"/>
      <c r="R9" s="48"/>
      <c r="S9" s="48"/>
      <c r="T9" s="48"/>
      <c r="U9" s="48"/>
      <c r="V9" s="48"/>
      <c r="W9" s="48"/>
      <c r="X9" s="48"/>
      <c r="Y9" s="48"/>
      <c r="Z9" s="48"/>
      <c r="AA9" s="47"/>
      <c r="AB9" s="50"/>
      <c r="AC9" s="48"/>
      <c r="AD9" s="45"/>
      <c r="AE9" s="51"/>
      <c r="AF9" s="49"/>
      <c r="AG9" s="46"/>
      <c r="AH9" s="52" t="s">
        <v>38</v>
      </c>
      <c r="AI9" s="20"/>
      <c r="AJ9" s="20"/>
    </row>
    <row r="10" spans="1:36" ht="12.75" hidden="1" customHeight="1" x14ac:dyDescent="0.3">
      <c r="A10" s="53" t="s">
        <v>51</v>
      </c>
      <c r="B10" s="54" t="s">
        <v>40</v>
      </c>
      <c r="C10" s="53" t="s">
        <v>41</v>
      </c>
      <c r="D10" s="53" t="s">
        <v>52</v>
      </c>
      <c r="E10" s="55" t="s">
        <v>53</v>
      </c>
      <c r="F10" s="56" t="s">
        <v>44</v>
      </c>
      <c r="G10" s="53">
        <v>80188169</v>
      </c>
      <c r="H10" s="55" t="s">
        <v>45</v>
      </c>
      <c r="I10" s="56">
        <v>43105</v>
      </c>
      <c r="J10" s="56">
        <v>43105</v>
      </c>
      <c r="K10" s="56"/>
      <c r="L10" s="57">
        <v>357</v>
      </c>
      <c r="M10" s="58">
        <v>56960000</v>
      </c>
      <c r="N10" s="58"/>
      <c r="O10" s="58"/>
      <c r="P10" s="57"/>
      <c r="Q10" s="57"/>
      <c r="R10" s="57"/>
      <c r="S10" s="57"/>
      <c r="T10" s="57"/>
      <c r="U10" s="57"/>
      <c r="V10" s="57"/>
      <c r="W10" s="57"/>
      <c r="X10" s="57"/>
      <c r="Y10" s="57"/>
      <c r="Z10" s="57"/>
      <c r="AA10" s="56" t="s">
        <v>46</v>
      </c>
      <c r="AB10" s="59">
        <v>1549</v>
      </c>
      <c r="AC10" s="57"/>
      <c r="AD10" s="56" t="s">
        <v>47</v>
      </c>
      <c r="AE10" s="58"/>
      <c r="AF10" s="58">
        <v>56960000</v>
      </c>
      <c r="AG10" s="56" t="s">
        <v>48</v>
      </c>
      <c r="AH10" s="53" t="s">
        <v>49</v>
      </c>
      <c r="AI10" s="20"/>
      <c r="AJ10" s="20"/>
    </row>
    <row r="11" spans="1:36" ht="12.75" hidden="1" customHeight="1" x14ac:dyDescent="0.3">
      <c r="A11" s="53" t="s">
        <v>54</v>
      </c>
      <c r="B11" s="54" t="s">
        <v>40</v>
      </c>
      <c r="C11" s="53" t="s">
        <v>41</v>
      </c>
      <c r="D11" s="53" t="s">
        <v>55</v>
      </c>
      <c r="E11" s="55" t="s">
        <v>56</v>
      </c>
      <c r="F11" s="56" t="s">
        <v>44</v>
      </c>
      <c r="G11" s="53">
        <v>19257179</v>
      </c>
      <c r="H11" s="55" t="s">
        <v>45</v>
      </c>
      <c r="I11" s="56">
        <v>43109</v>
      </c>
      <c r="J11" s="56">
        <v>43109</v>
      </c>
      <c r="K11" s="56"/>
      <c r="L11" s="57">
        <v>352</v>
      </c>
      <c r="M11" s="58">
        <v>56320000</v>
      </c>
      <c r="N11" s="58"/>
      <c r="O11" s="58"/>
      <c r="P11" s="57"/>
      <c r="Q11" s="57"/>
      <c r="R11" s="57"/>
      <c r="S11" s="57"/>
      <c r="T11" s="57"/>
      <c r="U11" s="57"/>
      <c r="V11" s="57"/>
      <c r="W11" s="57"/>
      <c r="X11" s="57"/>
      <c r="Y11" s="57"/>
      <c r="Z11" s="57"/>
      <c r="AA11" s="56" t="s">
        <v>46</v>
      </c>
      <c r="AB11" s="59">
        <v>1549</v>
      </c>
      <c r="AC11" s="57"/>
      <c r="AD11" s="56" t="s">
        <v>47</v>
      </c>
      <c r="AE11" s="58"/>
      <c r="AF11" s="58">
        <v>56320000</v>
      </c>
      <c r="AG11" s="56" t="s">
        <v>48</v>
      </c>
      <c r="AH11" s="53" t="s">
        <v>49</v>
      </c>
      <c r="AI11" s="20"/>
      <c r="AJ11" s="20"/>
    </row>
    <row r="12" spans="1:36" ht="12.75" hidden="1" customHeight="1" x14ac:dyDescent="0.3">
      <c r="A12" s="53" t="s">
        <v>57</v>
      </c>
      <c r="B12" s="54" t="s">
        <v>40</v>
      </c>
      <c r="C12" s="53" t="s">
        <v>41</v>
      </c>
      <c r="D12" s="53" t="s">
        <v>58</v>
      </c>
      <c r="E12" s="55" t="s">
        <v>59</v>
      </c>
      <c r="F12" s="56" t="s">
        <v>44</v>
      </c>
      <c r="G12" s="57">
        <v>1065567313</v>
      </c>
      <c r="H12" s="55" t="s">
        <v>60</v>
      </c>
      <c r="I12" s="56">
        <v>43124</v>
      </c>
      <c r="J12" s="56">
        <v>43124</v>
      </c>
      <c r="K12" s="56"/>
      <c r="L12" s="57">
        <v>337</v>
      </c>
      <c r="M12" s="58">
        <v>56054333</v>
      </c>
      <c r="N12" s="58"/>
      <c r="O12" s="58"/>
      <c r="P12" s="57"/>
      <c r="Q12" s="57"/>
      <c r="R12" s="57"/>
      <c r="S12" s="57"/>
      <c r="T12" s="57"/>
      <c r="U12" s="57"/>
      <c r="V12" s="57"/>
      <c r="W12" s="57"/>
      <c r="X12" s="57"/>
      <c r="Y12" s="57"/>
      <c r="Z12" s="57"/>
      <c r="AA12" s="56" t="s">
        <v>46</v>
      </c>
      <c r="AB12" s="59">
        <v>1549</v>
      </c>
      <c r="AC12" s="57"/>
      <c r="AD12" s="56" t="s">
        <v>47</v>
      </c>
      <c r="AE12" s="58"/>
      <c r="AF12" s="58">
        <v>56054333</v>
      </c>
      <c r="AG12" s="56" t="s">
        <v>48</v>
      </c>
      <c r="AH12" s="53" t="s">
        <v>49</v>
      </c>
      <c r="AI12" s="20"/>
      <c r="AJ12" s="20"/>
    </row>
    <row r="13" spans="1:36" ht="12.75" hidden="1" customHeight="1" x14ac:dyDescent="0.3">
      <c r="A13" s="43" t="s">
        <v>61</v>
      </c>
      <c r="B13" s="44" t="s">
        <v>38</v>
      </c>
      <c r="C13" s="45"/>
      <c r="D13" s="46"/>
      <c r="E13" s="47"/>
      <c r="F13" s="46"/>
      <c r="G13" s="48"/>
      <c r="H13" s="47"/>
      <c r="I13" s="46"/>
      <c r="J13" s="46"/>
      <c r="K13" s="46"/>
      <c r="L13" s="48"/>
      <c r="M13" s="49"/>
      <c r="N13" s="49"/>
      <c r="O13" s="49"/>
      <c r="P13" s="48"/>
      <c r="Q13" s="48"/>
      <c r="R13" s="48"/>
      <c r="S13" s="48"/>
      <c r="T13" s="48"/>
      <c r="U13" s="48"/>
      <c r="V13" s="48"/>
      <c r="W13" s="48"/>
      <c r="X13" s="48"/>
      <c r="Y13" s="48"/>
      <c r="Z13" s="48"/>
      <c r="AA13" s="47"/>
      <c r="AB13" s="50"/>
      <c r="AC13" s="48"/>
      <c r="AD13" s="45"/>
      <c r="AE13" s="51"/>
      <c r="AF13" s="49"/>
      <c r="AG13" s="46"/>
      <c r="AH13" s="52" t="s">
        <v>38</v>
      </c>
      <c r="AI13" s="20"/>
      <c r="AJ13" s="20"/>
    </row>
    <row r="14" spans="1:36" ht="12.75" hidden="1" customHeight="1" x14ac:dyDescent="0.3">
      <c r="A14" s="53" t="s">
        <v>62</v>
      </c>
      <c r="B14" s="54" t="s">
        <v>40</v>
      </c>
      <c r="C14" s="53" t="s">
        <v>41</v>
      </c>
      <c r="D14" s="53" t="s">
        <v>63</v>
      </c>
      <c r="E14" s="55" t="s">
        <v>64</v>
      </c>
      <c r="F14" s="56" t="s">
        <v>44</v>
      </c>
      <c r="G14" s="57">
        <v>80762005</v>
      </c>
      <c r="H14" s="60" t="s">
        <v>65</v>
      </c>
      <c r="I14" s="56">
        <v>43105</v>
      </c>
      <c r="J14" s="56">
        <v>43105</v>
      </c>
      <c r="K14" s="56"/>
      <c r="L14" s="57">
        <v>356</v>
      </c>
      <c r="M14" s="58">
        <v>87879335</v>
      </c>
      <c r="N14" s="58"/>
      <c r="O14" s="58"/>
      <c r="P14" s="57"/>
      <c r="Q14" s="57"/>
      <c r="R14" s="57"/>
      <c r="S14" s="57"/>
      <c r="T14" s="57"/>
      <c r="U14" s="57"/>
      <c r="V14" s="57"/>
      <c r="W14" s="57"/>
      <c r="X14" s="57"/>
      <c r="Y14" s="57"/>
      <c r="Z14" s="57"/>
      <c r="AA14" s="56" t="s">
        <v>46</v>
      </c>
      <c r="AB14" s="59">
        <v>1549</v>
      </c>
      <c r="AC14" s="57"/>
      <c r="AD14" s="56" t="s">
        <v>47</v>
      </c>
      <c r="AE14" s="58"/>
      <c r="AF14" s="58">
        <v>87879335</v>
      </c>
      <c r="AG14" s="56" t="s">
        <v>48</v>
      </c>
      <c r="AH14" s="53" t="s">
        <v>49</v>
      </c>
      <c r="AI14" s="20"/>
      <c r="AJ14" s="20"/>
    </row>
    <row r="15" spans="1:36" ht="12.75" hidden="1" customHeight="1" x14ac:dyDescent="0.3">
      <c r="A15" s="53" t="s">
        <v>66</v>
      </c>
      <c r="B15" s="54" t="s">
        <v>40</v>
      </c>
      <c r="C15" s="53" t="s">
        <v>41</v>
      </c>
      <c r="D15" s="53" t="s">
        <v>67</v>
      </c>
      <c r="E15" s="55" t="s">
        <v>68</v>
      </c>
      <c r="F15" s="56" t="s">
        <v>44</v>
      </c>
      <c r="G15" s="57">
        <v>19474634</v>
      </c>
      <c r="H15" s="61" t="s">
        <v>69</v>
      </c>
      <c r="I15" s="56">
        <v>43105</v>
      </c>
      <c r="J15" s="56">
        <v>43105</v>
      </c>
      <c r="K15" s="56"/>
      <c r="L15" s="57">
        <v>356</v>
      </c>
      <c r="M15" s="58">
        <v>26700000</v>
      </c>
      <c r="N15" s="58"/>
      <c r="O15" s="58"/>
      <c r="P15" s="57"/>
      <c r="Q15" s="57"/>
      <c r="R15" s="57"/>
      <c r="S15" s="57"/>
      <c r="T15" s="57"/>
      <c r="U15" s="57"/>
      <c r="V15" s="57"/>
      <c r="W15" s="57"/>
      <c r="X15" s="57"/>
      <c r="Y15" s="57"/>
      <c r="Z15" s="57"/>
      <c r="AA15" s="56" t="s">
        <v>46</v>
      </c>
      <c r="AB15" s="59">
        <v>1549</v>
      </c>
      <c r="AC15" s="57"/>
      <c r="AD15" s="56" t="s">
        <v>47</v>
      </c>
      <c r="AE15" s="58"/>
      <c r="AF15" s="58">
        <v>26700000</v>
      </c>
      <c r="AG15" s="56" t="s">
        <v>48</v>
      </c>
      <c r="AH15" s="53" t="s">
        <v>49</v>
      </c>
      <c r="AI15" s="20"/>
      <c r="AJ15" s="20"/>
    </row>
    <row r="16" spans="1:36" ht="12.75" hidden="1" customHeight="1" x14ac:dyDescent="0.3">
      <c r="A16" s="53" t="s">
        <v>70</v>
      </c>
      <c r="B16" s="54" t="s">
        <v>40</v>
      </c>
      <c r="C16" s="53" t="s">
        <v>41</v>
      </c>
      <c r="D16" s="53" t="s">
        <v>71</v>
      </c>
      <c r="E16" s="55" t="s">
        <v>72</v>
      </c>
      <c r="F16" s="56" t="s">
        <v>44</v>
      </c>
      <c r="G16" s="57">
        <v>79392676</v>
      </c>
      <c r="H16" s="61" t="s">
        <v>73</v>
      </c>
      <c r="I16" s="56">
        <v>43105</v>
      </c>
      <c r="J16" s="56">
        <v>43105</v>
      </c>
      <c r="K16" s="56"/>
      <c r="L16" s="57">
        <v>356</v>
      </c>
      <c r="M16" s="58">
        <v>26700000</v>
      </c>
      <c r="N16" s="58"/>
      <c r="O16" s="58"/>
      <c r="P16" s="57"/>
      <c r="Q16" s="57"/>
      <c r="R16" s="57"/>
      <c r="S16" s="57"/>
      <c r="T16" s="57"/>
      <c r="U16" s="57"/>
      <c r="V16" s="57"/>
      <c r="W16" s="57"/>
      <c r="X16" s="57"/>
      <c r="Y16" s="57"/>
      <c r="Z16" s="57"/>
      <c r="AA16" s="56" t="s">
        <v>46</v>
      </c>
      <c r="AB16" s="59">
        <v>1549</v>
      </c>
      <c r="AC16" s="57"/>
      <c r="AD16" s="56" t="s">
        <v>47</v>
      </c>
      <c r="AE16" s="58"/>
      <c r="AF16" s="58">
        <v>26700000</v>
      </c>
      <c r="AG16" s="56" t="s">
        <v>48</v>
      </c>
      <c r="AH16" s="53" t="s">
        <v>49</v>
      </c>
      <c r="AI16" s="20"/>
      <c r="AJ16" s="20"/>
    </row>
    <row r="17" spans="1:36" ht="12.75" hidden="1" customHeight="1" x14ac:dyDescent="0.3">
      <c r="A17" s="53" t="s">
        <v>74</v>
      </c>
      <c r="B17" s="54" t="s">
        <v>40</v>
      </c>
      <c r="C17" s="53" t="s">
        <v>41</v>
      </c>
      <c r="D17" s="53" t="s">
        <v>75</v>
      </c>
      <c r="E17" s="55" t="s">
        <v>76</v>
      </c>
      <c r="F17" s="56" t="s">
        <v>44</v>
      </c>
      <c r="G17" s="57">
        <v>19319323</v>
      </c>
      <c r="H17" s="61" t="s">
        <v>73</v>
      </c>
      <c r="I17" s="56">
        <v>43105</v>
      </c>
      <c r="J17" s="56">
        <v>43105</v>
      </c>
      <c r="K17" s="56"/>
      <c r="L17" s="57">
        <v>356</v>
      </c>
      <c r="M17" s="58">
        <v>26700000</v>
      </c>
      <c r="N17" s="58"/>
      <c r="O17" s="58"/>
      <c r="P17" s="57"/>
      <c r="Q17" s="57"/>
      <c r="R17" s="57"/>
      <c r="S17" s="57"/>
      <c r="T17" s="57"/>
      <c r="U17" s="57"/>
      <c r="V17" s="57"/>
      <c r="W17" s="57"/>
      <c r="X17" s="57"/>
      <c r="Y17" s="57"/>
      <c r="Z17" s="57"/>
      <c r="AA17" s="56" t="s">
        <v>46</v>
      </c>
      <c r="AB17" s="59">
        <v>1549</v>
      </c>
      <c r="AC17" s="57"/>
      <c r="AD17" s="56" t="s">
        <v>47</v>
      </c>
      <c r="AE17" s="58"/>
      <c r="AF17" s="58">
        <v>26700000</v>
      </c>
      <c r="AG17" s="56" t="s">
        <v>48</v>
      </c>
      <c r="AH17" s="53" t="s">
        <v>49</v>
      </c>
      <c r="AI17" s="20"/>
      <c r="AJ17" s="20"/>
    </row>
    <row r="18" spans="1:36" ht="12.75" hidden="1" customHeight="1" x14ac:dyDescent="0.3">
      <c r="A18" s="53" t="s">
        <v>77</v>
      </c>
      <c r="B18" s="54" t="s">
        <v>40</v>
      </c>
      <c r="C18" s="53" t="s">
        <v>41</v>
      </c>
      <c r="D18" s="53" t="s">
        <v>78</v>
      </c>
      <c r="E18" s="55" t="s">
        <v>79</v>
      </c>
      <c r="F18" s="56" t="s">
        <v>44</v>
      </c>
      <c r="G18" s="57">
        <v>1026555099</v>
      </c>
      <c r="H18" s="61" t="s">
        <v>80</v>
      </c>
      <c r="I18" s="56">
        <v>43105</v>
      </c>
      <c r="J18" s="56">
        <v>43105</v>
      </c>
      <c r="K18" s="56"/>
      <c r="L18" s="57">
        <v>356</v>
      </c>
      <c r="M18" s="58">
        <v>58146667</v>
      </c>
      <c r="N18" s="58"/>
      <c r="O18" s="58"/>
      <c r="P18" s="57"/>
      <c r="Q18" s="57"/>
      <c r="R18" s="57"/>
      <c r="S18" s="57"/>
      <c r="T18" s="57"/>
      <c r="U18" s="57"/>
      <c r="V18" s="57"/>
      <c r="W18" s="57"/>
      <c r="X18" s="57"/>
      <c r="Y18" s="57"/>
      <c r="Z18" s="57"/>
      <c r="AA18" s="56" t="s">
        <v>46</v>
      </c>
      <c r="AB18" s="59">
        <v>1549</v>
      </c>
      <c r="AC18" s="57"/>
      <c r="AD18" s="56" t="s">
        <v>47</v>
      </c>
      <c r="AE18" s="58"/>
      <c r="AF18" s="58">
        <v>58146667</v>
      </c>
      <c r="AG18" s="56" t="s">
        <v>48</v>
      </c>
      <c r="AH18" s="53" t="s">
        <v>49</v>
      </c>
      <c r="AI18" s="20"/>
      <c r="AJ18" s="20"/>
    </row>
    <row r="19" spans="1:36" ht="12.75" hidden="1" customHeight="1" x14ac:dyDescent="0.3">
      <c r="A19" s="53" t="s">
        <v>81</v>
      </c>
      <c r="B19" s="54" t="s">
        <v>40</v>
      </c>
      <c r="C19" s="53" t="s">
        <v>41</v>
      </c>
      <c r="D19" s="53" t="s">
        <v>82</v>
      </c>
      <c r="E19" s="55" t="s">
        <v>83</v>
      </c>
      <c r="F19" s="56" t="s">
        <v>44</v>
      </c>
      <c r="G19" s="57">
        <v>79380897</v>
      </c>
      <c r="H19" s="61" t="s">
        <v>84</v>
      </c>
      <c r="I19" s="56">
        <v>43109</v>
      </c>
      <c r="J19" s="56">
        <v>43110</v>
      </c>
      <c r="K19" s="56"/>
      <c r="L19" s="57">
        <v>352</v>
      </c>
      <c r="M19" s="58">
        <v>91260000</v>
      </c>
      <c r="N19" s="58"/>
      <c r="O19" s="58"/>
      <c r="P19" s="57"/>
      <c r="Q19" s="57"/>
      <c r="R19" s="57"/>
      <c r="S19" s="57"/>
      <c r="T19" s="57"/>
      <c r="U19" s="57"/>
      <c r="V19" s="57"/>
      <c r="W19" s="57"/>
      <c r="X19" s="57"/>
      <c r="Y19" s="57"/>
      <c r="Z19" s="57"/>
      <c r="AA19" s="56" t="s">
        <v>46</v>
      </c>
      <c r="AB19" s="59">
        <v>1549</v>
      </c>
      <c r="AC19" s="57"/>
      <c r="AD19" s="56" t="s">
        <v>47</v>
      </c>
      <c r="AE19" s="58"/>
      <c r="AF19" s="58">
        <v>91260000</v>
      </c>
      <c r="AG19" s="56" t="s">
        <v>48</v>
      </c>
      <c r="AH19" s="53" t="s">
        <v>49</v>
      </c>
      <c r="AI19" s="20"/>
      <c r="AJ19" s="20"/>
    </row>
    <row r="20" spans="1:36" ht="12.75" hidden="1" customHeight="1" x14ac:dyDescent="0.3">
      <c r="A20" s="53" t="s">
        <v>85</v>
      </c>
      <c r="B20" s="54" t="s">
        <v>40</v>
      </c>
      <c r="C20" s="53" t="s">
        <v>41</v>
      </c>
      <c r="D20" s="53" t="s">
        <v>86</v>
      </c>
      <c r="E20" s="55" t="s">
        <v>87</v>
      </c>
      <c r="F20" s="56" t="s">
        <v>44</v>
      </c>
      <c r="G20" s="57">
        <v>52424617</v>
      </c>
      <c r="H20" s="61" t="s">
        <v>88</v>
      </c>
      <c r="I20" s="56">
        <v>43105</v>
      </c>
      <c r="J20" s="56">
        <v>43105</v>
      </c>
      <c r="K20" s="56"/>
      <c r="L20" s="57">
        <v>356</v>
      </c>
      <c r="M20" s="58">
        <v>45093333</v>
      </c>
      <c r="N20" s="58"/>
      <c r="O20" s="58"/>
      <c r="P20" s="57"/>
      <c r="Q20" s="57"/>
      <c r="R20" s="57"/>
      <c r="S20" s="57"/>
      <c r="T20" s="57"/>
      <c r="U20" s="57"/>
      <c r="V20" s="57"/>
      <c r="W20" s="57"/>
      <c r="X20" s="57"/>
      <c r="Y20" s="57"/>
      <c r="Z20" s="57"/>
      <c r="AA20" s="56" t="s">
        <v>46</v>
      </c>
      <c r="AB20" s="59">
        <v>1549</v>
      </c>
      <c r="AC20" s="57"/>
      <c r="AD20" s="56" t="s">
        <v>47</v>
      </c>
      <c r="AE20" s="58"/>
      <c r="AF20" s="58">
        <v>45093333</v>
      </c>
      <c r="AG20" s="56" t="s">
        <v>48</v>
      </c>
      <c r="AH20" s="53" t="s">
        <v>49</v>
      </c>
      <c r="AI20" s="20"/>
      <c r="AJ20" s="20"/>
    </row>
    <row r="21" spans="1:36" ht="12.75" hidden="1" customHeight="1" x14ac:dyDescent="0.3">
      <c r="A21" s="53" t="s">
        <v>89</v>
      </c>
      <c r="B21" s="54" t="s">
        <v>40</v>
      </c>
      <c r="C21" s="53" t="s">
        <v>41</v>
      </c>
      <c r="D21" s="53" t="s">
        <v>90</v>
      </c>
      <c r="E21" s="55" t="s">
        <v>91</v>
      </c>
      <c r="F21" s="56" t="s">
        <v>44</v>
      </c>
      <c r="G21" s="57">
        <v>80167913</v>
      </c>
      <c r="H21" s="61" t="s">
        <v>92</v>
      </c>
      <c r="I21" s="56">
        <v>43109</v>
      </c>
      <c r="J21" s="56">
        <v>43109</v>
      </c>
      <c r="K21" s="56"/>
      <c r="L21" s="57">
        <v>356</v>
      </c>
      <c r="M21" s="58">
        <v>44586666</v>
      </c>
      <c r="N21" s="58"/>
      <c r="O21" s="58"/>
      <c r="P21" s="57"/>
      <c r="Q21" s="57"/>
      <c r="R21" s="57"/>
      <c r="S21" s="57"/>
      <c r="T21" s="57"/>
      <c r="U21" s="57"/>
      <c r="V21" s="57"/>
      <c r="W21" s="57"/>
      <c r="X21" s="57"/>
      <c r="Y21" s="57"/>
      <c r="Z21" s="57"/>
      <c r="AA21" s="56" t="s">
        <v>46</v>
      </c>
      <c r="AB21" s="59">
        <v>1549</v>
      </c>
      <c r="AC21" s="57"/>
      <c r="AD21" s="56" t="s">
        <v>47</v>
      </c>
      <c r="AE21" s="58"/>
      <c r="AF21" s="58">
        <v>44586666</v>
      </c>
      <c r="AG21" s="56" t="s">
        <v>48</v>
      </c>
      <c r="AH21" s="53" t="s">
        <v>49</v>
      </c>
      <c r="AI21" s="20"/>
      <c r="AJ21" s="20"/>
    </row>
    <row r="22" spans="1:36" ht="12.75" hidden="1" customHeight="1" x14ac:dyDescent="0.3">
      <c r="A22" s="53" t="s">
        <v>93</v>
      </c>
      <c r="B22" s="54" t="s">
        <v>40</v>
      </c>
      <c r="C22" s="53" t="s">
        <v>41</v>
      </c>
      <c r="D22" s="53" t="s">
        <v>94</v>
      </c>
      <c r="E22" s="55" t="s">
        <v>95</v>
      </c>
      <c r="F22" s="56" t="s">
        <v>44</v>
      </c>
      <c r="G22" s="57">
        <v>52060589</v>
      </c>
      <c r="H22" s="61" t="s">
        <v>96</v>
      </c>
      <c r="I22" s="56">
        <v>43105</v>
      </c>
      <c r="J22" s="56">
        <v>43105</v>
      </c>
      <c r="K22" s="56"/>
      <c r="L22" s="57">
        <v>356</v>
      </c>
      <c r="M22" s="58">
        <v>58146667</v>
      </c>
      <c r="N22" s="58"/>
      <c r="O22" s="58"/>
      <c r="P22" s="57"/>
      <c r="Q22" s="57"/>
      <c r="R22" s="57"/>
      <c r="S22" s="57"/>
      <c r="T22" s="57"/>
      <c r="U22" s="57"/>
      <c r="V22" s="57"/>
      <c r="W22" s="57"/>
      <c r="X22" s="57"/>
      <c r="Y22" s="57"/>
      <c r="Z22" s="57"/>
      <c r="AA22" s="56" t="s">
        <v>46</v>
      </c>
      <c r="AB22" s="59">
        <v>1549</v>
      </c>
      <c r="AC22" s="57"/>
      <c r="AD22" s="56" t="s">
        <v>47</v>
      </c>
      <c r="AE22" s="58"/>
      <c r="AF22" s="58">
        <v>58146667</v>
      </c>
      <c r="AG22" s="56" t="s">
        <v>48</v>
      </c>
      <c r="AH22" s="53" t="s">
        <v>49</v>
      </c>
      <c r="AI22" s="20"/>
      <c r="AJ22" s="20"/>
    </row>
    <row r="23" spans="1:36" ht="12.75" hidden="1" customHeight="1" x14ac:dyDescent="0.3">
      <c r="A23" s="53" t="s">
        <v>97</v>
      </c>
      <c r="B23" s="54" t="s">
        <v>40</v>
      </c>
      <c r="C23" s="53" t="s">
        <v>41</v>
      </c>
      <c r="D23" s="53" t="s">
        <v>98</v>
      </c>
      <c r="E23" s="55" t="s">
        <v>99</v>
      </c>
      <c r="F23" s="56" t="s">
        <v>44</v>
      </c>
      <c r="G23" s="57">
        <v>79634967</v>
      </c>
      <c r="H23" s="61" t="s">
        <v>100</v>
      </c>
      <c r="I23" s="56">
        <v>43109</v>
      </c>
      <c r="J23" s="56">
        <v>43109</v>
      </c>
      <c r="K23" s="56"/>
      <c r="L23" s="57">
        <v>352</v>
      </c>
      <c r="M23" s="58">
        <v>61013333</v>
      </c>
      <c r="N23" s="58"/>
      <c r="O23" s="58"/>
      <c r="P23" s="57"/>
      <c r="Q23" s="57"/>
      <c r="R23" s="57"/>
      <c r="S23" s="57"/>
      <c r="T23" s="57"/>
      <c r="U23" s="57"/>
      <c r="V23" s="57"/>
      <c r="W23" s="57"/>
      <c r="X23" s="57"/>
      <c r="Y23" s="57"/>
      <c r="Z23" s="57"/>
      <c r="AA23" s="56" t="s">
        <v>101</v>
      </c>
      <c r="AB23" s="59">
        <v>1540</v>
      </c>
      <c r="AC23" s="57"/>
      <c r="AD23" s="56" t="s">
        <v>102</v>
      </c>
      <c r="AE23" s="58"/>
      <c r="AF23" s="58">
        <v>61013333</v>
      </c>
      <c r="AG23" s="56" t="s">
        <v>48</v>
      </c>
      <c r="AH23" s="53" t="s">
        <v>49</v>
      </c>
      <c r="AI23" s="20"/>
      <c r="AJ23" s="20"/>
    </row>
    <row r="24" spans="1:36" ht="12.75" hidden="1" customHeight="1" x14ac:dyDescent="0.3">
      <c r="A24" s="53" t="s">
        <v>103</v>
      </c>
      <c r="B24" s="54" t="s">
        <v>40</v>
      </c>
      <c r="C24" s="53" t="s">
        <v>41</v>
      </c>
      <c r="D24" s="53" t="s">
        <v>104</v>
      </c>
      <c r="E24" s="55" t="s">
        <v>105</v>
      </c>
      <c r="F24" s="56" t="s">
        <v>44</v>
      </c>
      <c r="G24" s="57">
        <v>79489811</v>
      </c>
      <c r="H24" s="61" t="s">
        <v>106</v>
      </c>
      <c r="I24" s="56">
        <v>43109</v>
      </c>
      <c r="J24" s="56">
        <v>43109</v>
      </c>
      <c r="K24" s="56"/>
      <c r="L24" s="57">
        <v>352</v>
      </c>
      <c r="M24" s="58">
        <v>57493333</v>
      </c>
      <c r="N24" s="58"/>
      <c r="O24" s="58"/>
      <c r="P24" s="57"/>
      <c r="Q24" s="57"/>
      <c r="R24" s="57"/>
      <c r="S24" s="57"/>
      <c r="T24" s="57"/>
      <c r="U24" s="57"/>
      <c r="V24" s="57"/>
      <c r="W24" s="57"/>
      <c r="X24" s="57"/>
      <c r="Y24" s="57"/>
      <c r="Z24" s="57"/>
      <c r="AA24" s="56" t="s">
        <v>46</v>
      </c>
      <c r="AB24" s="59">
        <v>1549</v>
      </c>
      <c r="AC24" s="57"/>
      <c r="AD24" s="56" t="s">
        <v>47</v>
      </c>
      <c r="AE24" s="58"/>
      <c r="AF24" s="58">
        <v>57493333</v>
      </c>
      <c r="AG24" s="56" t="s">
        <v>48</v>
      </c>
      <c r="AH24" s="53" t="s">
        <v>49</v>
      </c>
      <c r="AI24" s="20"/>
      <c r="AJ24" s="20"/>
    </row>
    <row r="25" spans="1:36" ht="12.75" hidden="1" customHeight="1" x14ac:dyDescent="0.3">
      <c r="A25" s="53" t="s">
        <v>107</v>
      </c>
      <c r="B25" s="54" t="s">
        <v>40</v>
      </c>
      <c r="C25" s="53" t="s">
        <v>41</v>
      </c>
      <c r="D25" s="53" t="s">
        <v>108</v>
      </c>
      <c r="E25" s="55" t="s">
        <v>109</v>
      </c>
      <c r="F25" s="56" t="s">
        <v>44</v>
      </c>
      <c r="G25" s="57">
        <v>1032439201</v>
      </c>
      <c r="H25" s="61" t="s">
        <v>110</v>
      </c>
      <c r="I25" s="56">
        <v>43109</v>
      </c>
      <c r="J25" s="56">
        <v>43109</v>
      </c>
      <c r="K25" s="56"/>
      <c r="L25" s="57">
        <v>352</v>
      </c>
      <c r="M25" s="58">
        <v>56320000</v>
      </c>
      <c r="N25" s="58"/>
      <c r="O25" s="58"/>
      <c r="P25" s="57"/>
      <c r="Q25" s="57"/>
      <c r="R25" s="57"/>
      <c r="S25" s="57"/>
      <c r="T25" s="57"/>
      <c r="U25" s="57"/>
      <c r="V25" s="57"/>
      <c r="W25" s="57"/>
      <c r="X25" s="57"/>
      <c r="Y25" s="57"/>
      <c r="Z25" s="57"/>
      <c r="AA25" s="56" t="s">
        <v>46</v>
      </c>
      <c r="AB25" s="59">
        <v>1549</v>
      </c>
      <c r="AC25" s="57"/>
      <c r="AD25" s="56" t="s">
        <v>47</v>
      </c>
      <c r="AE25" s="58"/>
      <c r="AF25" s="58">
        <v>56320000</v>
      </c>
      <c r="AG25" s="56" t="s">
        <v>48</v>
      </c>
      <c r="AH25" s="53" t="s">
        <v>49</v>
      </c>
      <c r="AI25" s="20"/>
      <c r="AJ25" s="20"/>
    </row>
    <row r="26" spans="1:36" ht="12.75" hidden="1" customHeight="1" x14ac:dyDescent="0.3">
      <c r="A26" s="53" t="s">
        <v>111</v>
      </c>
      <c r="B26" s="54" t="s">
        <v>40</v>
      </c>
      <c r="C26" s="53" t="s">
        <v>41</v>
      </c>
      <c r="D26" s="53" t="s">
        <v>112</v>
      </c>
      <c r="E26" s="55" t="s">
        <v>113</v>
      </c>
      <c r="F26" s="56" t="s">
        <v>44</v>
      </c>
      <c r="G26" s="57">
        <v>79694258</v>
      </c>
      <c r="H26" s="61" t="s">
        <v>110</v>
      </c>
      <c r="I26" s="56">
        <v>43109</v>
      </c>
      <c r="J26" s="56">
        <v>43109</v>
      </c>
      <c r="K26" s="56"/>
      <c r="L26" s="57">
        <v>352</v>
      </c>
      <c r="M26" s="58">
        <v>56320000</v>
      </c>
      <c r="N26" s="58"/>
      <c r="O26" s="58"/>
      <c r="P26" s="57"/>
      <c r="Q26" s="57"/>
      <c r="R26" s="57"/>
      <c r="S26" s="57"/>
      <c r="T26" s="57"/>
      <c r="U26" s="57"/>
      <c r="V26" s="57"/>
      <c r="W26" s="57"/>
      <c r="X26" s="57"/>
      <c r="Y26" s="57"/>
      <c r="Z26" s="57"/>
      <c r="AA26" s="56" t="s">
        <v>46</v>
      </c>
      <c r="AB26" s="59">
        <v>1549</v>
      </c>
      <c r="AC26" s="57"/>
      <c r="AD26" s="56" t="s">
        <v>47</v>
      </c>
      <c r="AE26" s="58"/>
      <c r="AF26" s="58">
        <v>56320000</v>
      </c>
      <c r="AG26" s="56" t="s">
        <v>48</v>
      </c>
      <c r="AH26" s="53" t="s">
        <v>49</v>
      </c>
      <c r="AI26" s="20"/>
      <c r="AJ26" s="20"/>
    </row>
    <row r="27" spans="1:36" ht="12.75" hidden="1" customHeight="1" x14ac:dyDescent="0.3">
      <c r="A27" s="53" t="s">
        <v>114</v>
      </c>
      <c r="B27" s="54" t="s">
        <v>40</v>
      </c>
      <c r="C27" s="53" t="s">
        <v>41</v>
      </c>
      <c r="D27" s="53" t="s">
        <v>115</v>
      </c>
      <c r="E27" s="55" t="s">
        <v>116</v>
      </c>
      <c r="F27" s="56" t="s">
        <v>44</v>
      </c>
      <c r="G27" s="57">
        <v>1023888785</v>
      </c>
      <c r="H27" s="61" t="s">
        <v>117</v>
      </c>
      <c r="I27" s="56">
        <v>43109</v>
      </c>
      <c r="J27" s="56">
        <v>43109</v>
      </c>
      <c r="K27" s="56"/>
      <c r="L27" s="57">
        <v>352</v>
      </c>
      <c r="M27" s="58">
        <v>57493333</v>
      </c>
      <c r="N27" s="58"/>
      <c r="O27" s="58"/>
      <c r="P27" s="57"/>
      <c r="Q27" s="57"/>
      <c r="R27" s="57"/>
      <c r="S27" s="57"/>
      <c r="T27" s="57"/>
      <c r="U27" s="57"/>
      <c r="V27" s="57"/>
      <c r="W27" s="57"/>
      <c r="X27" s="57"/>
      <c r="Y27" s="57"/>
      <c r="Z27" s="57"/>
      <c r="AA27" s="56" t="s">
        <v>46</v>
      </c>
      <c r="AB27" s="59">
        <v>1549</v>
      </c>
      <c r="AC27" s="57"/>
      <c r="AD27" s="56" t="s">
        <v>47</v>
      </c>
      <c r="AE27" s="58"/>
      <c r="AF27" s="58">
        <v>57493333</v>
      </c>
      <c r="AG27" s="56" t="s">
        <v>48</v>
      </c>
      <c r="AH27" s="53" t="s">
        <v>49</v>
      </c>
      <c r="AI27" s="20"/>
      <c r="AJ27" s="20"/>
    </row>
    <row r="28" spans="1:36" ht="12.75" hidden="1" customHeight="1" x14ac:dyDescent="0.3">
      <c r="A28" s="53" t="s">
        <v>118</v>
      </c>
      <c r="B28" s="54" t="s">
        <v>40</v>
      </c>
      <c r="C28" s="53" t="s">
        <v>41</v>
      </c>
      <c r="D28" s="53" t="s">
        <v>119</v>
      </c>
      <c r="E28" s="55" t="s">
        <v>120</v>
      </c>
      <c r="F28" s="56" t="s">
        <v>44</v>
      </c>
      <c r="G28" s="57">
        <v>1073676940</v>
      </c>
      <c r="H28" s="61" t="s">
        <v>121</v>
      </c>
      <c r="I28" s="56">
        <v>43109</v>
      </c>
      <c r="J28" s="56">
        <v>43109</v>
      </c>
      <c r="K28" s="56"/>
      <c r="L28" s="57">
        <v>352</v>
      </c>
      <c r="M28" s="58">
        <v>32853333</v>
      </c>
      <c r="N28" s="58"/>
      <c r="O28" s="58"/>
      <c r="P28" s="57"/>
      <c r="Q28" s="57"/>
      <c r="R28" s="57"/>
      <c r="S28" s="57"/>
      <c r="T28" s="57"/>
      <c r="U28" s="57"/>
      <c r="V28" s="57"/>
      <c r="W28" s="57"/>
      <c r="X28" s="57"/>
      <c r="Y28" s="57"/>
      <c r="Z28" s="57"/>
      <c r="AA28" s="56" t="s">
        <v>46</v>
      </c>
      <c r="AB28" s="59">
        <v>1549</v>
      </c>
      <c r="AC28" s="57"/>
      <c r="AD28" s="56" t="s">
        <v>47</v>
      </c>
      <c r="AE28" s="58"/>
      <c r="AF28" s="58">
        <v>32853333</v>
      </c>
      <c r="AG28" s="56" t="s">
        <v>48</v>
      </c>
      <c r="AH28" s="53" t="s">
        <v>49</v>
      </c>
      <c r="AI28" s="20"/>
      <c r="AJ28" s="20"/>
    </row>
    <row r="29" spans="1:36" ht="12.75" hidden="1" customHeight="1" x14ac:dyDescent="0.3">
      <c r="A29" s="53" t="s">
        <v>122</v>
      </c>
      <c r="B29" s="54" t="s">
        <v>40</v>
      </c>
      <c r="C29" s="53" t="s">
        <v>41</v>
      </c>
      <c r="D29" s="53" t="s">
        <v>123</v>
      </c>
      <c r="E29" s="55" t="s">
        <v>124</v>
      </c>
      <c r="F29" s="56" t="s">
        <v>44</v>
      </c>
      <c r="G29" s="57">
        <v>79893200</v>
      </c>
      <c r="H29" s="61" t="s">
        <v>110</v>
      </c>
      <c r="I29" s="56">
        <v>43110</v>
      </c>
      <c r="J29" s="56">
        <v>43110</v>
      </c>
      <c r="K29" s="56"/>
      <c r="L29" s="57">
        <v>351</v>
      </c>
      <c r="M29" s="58">
        <v>56160000</v>
      </c>
      <c r="N29" s="58"/>
      <c r="O29" s="58"/>
      <c r="P29" s="57"/>
      <c r="Q29" s="57"/>
      <c r="R29" s="57"/>
      <c r="S29" s="57"/>
      <c r="T29" s="57"/>
      <c r="U29" s="57"/>
      <c r="V29" s="57"/>
      <c r="W29" s="57"/>
      <c r="X29" s="57"/>
      <c r="Y29" s="57"/>
      <c r="Z29" s="57"/>
      <c r="AA29" s="56" t="s">
        <v>46</v>
      </c>
      <c r="AB29" s="59">
        <v>1549</v>
      </c>
      <c r="AC29" s="57"/>
      <c r="AD29" s="56" t="s">
        <v>47</v>
      </c>
      <c r="AE29" s="58"/>
      <c r="AF29" s="58">
        <v>56160000</v>
      </c>
      <c r="AG29" s="56" t="s">
        <v>48</v>
      </c>
      <c r="AH29" s="53" t="s">
        <v>49</v>
      </c>
      <c r="AI29" s="20"/>
      <c r="AJ29" s="20"/>
    </row>
    <row r="30" spans="1:36" ht="12.75" hidden="1" customHeight="1" x14ac:dyDescent="0.3">
      <c r="A30" s="53" t="s">
        <v>125</v>
      </c>
      <c r="B30" s="54" t="s">
        <v>40</v>
      </c>
      <c r="C30" s="53" t="s">
        <v>41</v>
      </c>
      <c r="D30" s="53" t="s">
        <v>126</v>
      </c>
      <c r="E30" s="55" t="s">
        <v>127</v>
      </c>
      <c r="F30" s="56" t="s">
        <v>44</v>
      </c>
      <c r="G30" s="57">
        <v>52214091</v>
      </c>
      <c r="H30" s="61" t="s">
        <v>128</v>
      </c>
      <c r="I30" s="56">
        <v>43111</v>
      </c>
      <c r="J30" s="56">
        <v>43111</v>
      </c>
      <c r="K30" s="56"/>
      <c r="L30" s="57">
        <v>350</v>
      </c>
      <c r="M30" s="58">
        <v>56000000</v>
      </c>
      <c r="N30" s="58"/>
      <c r="O30" s="58"/>
      <c r="P30" s="57"/>
      <c r="Q30" s="57"/>
      <c r="R30" s="57"/>
      <c r="S30" s="57"/>
      <c r="T30" s="57"/>
      <c r="U30" s="57"/>
      <c r="V30" s="57"/>
      <c r="W30" s="57"/>
      <c r="X30" s="57"/>
      <c r="Y30" s="57"/>
      <c r="Z30" s="57"/>
      <c r="AA30" s="56" t="s">
        <v>129</v>
      </c>
      <c r="AB30" s="59">
        <v>1536</v>
      </c>
      <c r="AC30" s="57"/>
      <c r="AD30" s="56" t="s">
        <v>130</v>
      </c>
      <c r="AE30" s="58"/>
      <c r="AF30" s="58">
        <v>56000000</v>
      </c>
      <c r="AG30" s="56" t="s">
        <v>48</v>
      </c>
      <c r="AH30" s="53" t="s">
        <v>49</v>
      </c>
      <c r="AI30" s="20"/>
      <c r="AJ30" s="20"/>
    </row>
    <row r="31" spans="1:36" ht="12.75" hidden="1" customHeight="1" x14ac:dyDescent="0.3">
      <c r="A31" s="53" t="s">
        <v>131</v>
      </c>
      <c r="B31" s="54" t="s">
        <v>40</v>
      </c>
      <c r="C31" s="53" t="s">
        <v>41</v>
      </c>
      <c r="D31" s="53" t="s">
        <v>132</v>
      </c>
      <c r="E31" s="55" t="s">
        <v>133</v>
      </c>
      <c r="F31" s="56" t="s">
        <v>44</v>
      </c>
      <c r="G31" s="57">
        <v>1026277883</v>
      </c>
      <c r="H31" s="55" t="s">
        <v>134</v>
      </c>
      <c r="I31" s="56">
        <v>43111</v>
      </c>
      <c r="J31" s="56">
        <v>43111</v>
      </c>
      <c r="K31" s="56"/>
      <c r="L31" s="57">
        <v>350</v>
      </c>
      <c r="M31" s="58">
        <v>35000000</v>
      </c>
      <c r="N31" s="58"/>
      <c r="O31" s="58"/>
      <c r="P31" s="57"/>
      <c r="Q31" s="57"/>
      <c r="R31" s="57"/>
      <c r="S31" s="57"/>
      <c r="T31" s="57"/>
      <c r="U31" s="57"/>
      <c r="V31" s="57"/>
      <c r="W31" s="57"/>
      <c r="X31" s="57"/>
      <c r="Y31" s="57"/>
      <c r="Z31" s="57"/>
      <c r="AA31" s="56" t="s">
        <v>129</v>
      </c>
      <c r="AB31" s="59">
        <v>1536</v>
      </c>
      <c r="AC31" s="57"/>
      <c r="AD31" s="56" t="s">
        <v>130</v>
      </c>
      <c r="AE31" s="58"/>
      <c r="AF31" s="58">
        <v>35000000</v>
      </c>
      <c r="AG31" s="56" t="s">
        <v>48</v>
      </c>
      <c r="AH31" s="53" t="s">
        <v>49</v>
      </c>
      <c r="AI31" s="20"/>
      <c r="AJ31" s="20"/>
    </row>
    <row r="32" spans="1:36" ht="12.75" hidden="1" customHeight="1" x14ac:dyDescent="0.3">
      <c r="A32" s="53" t="s">
        <v>135</v>
      </c>
      <c r="B32" s="54" t="s">
        <v>40</v>
      </c>
      <c r="C32" s="53" t="s">
        <v>41</v>
      </c>
      <c r="D32" s="53" t="s">
        <v>136</v>
      </c>
      <c r="E32" s="55" t="s">
        <v>137</v>
      </c>
      <c r="F32" s="56" t="s">
        <v>44</v>
      </c>
      <c r="G32" s="57">
        <v>79355789</v>
      </c>
      <c r="H32" s="55" t="s">
        <v>138</v>
      </c>
      <c r="I32" s="56">
        <v>43111</v>
      </c>
      <c r="J32" s="56">
        <v>43111</v>
      </c>
      <c r="K32" s="56"/>
      <c r="L32" s="57">
        <v>350</v>
      </c>
      <c r="M32" s="58">
        <v>26325000</v>
      </c>
      <c r="N32" s="58"/>
      <c r="O32" s="58"/>
      <c r="P32" s="57"/>
      <c r="Q32" s="57"/>
      <c r="R32" s="57"/>
      <c r="S32" s="57"/>
      <c r="T32" s="57"/>
      <c r="U32" s="57"/>
      <c r="V32" s="57"/>
      <c r="W32" s="57"/>
      <c r="X32" s="57"/>
      <c r="Y32" s="57"/>
      <c r="Z32" s="57"/>
      <c r="AA32" s="56" t="s">
        <v>46</v>
      </c>
      <c r="AB32" s="59">
        <v>1549</v>
      </c>
      <c r="AC32" s="57"/>
      <c r="AD32" s="56" t="s">
        <v>47</v>
      </c>
      <c r="AE32" s="58"/>
      <c r="AF32" s="58">
        <v>26325000</v>
      </c>
      <c r="AG32" s="56" t="s">
        <v>48</v>
      </c>
      <c r="AH32" s="53" t="s">
        <v>49</v>
      </c>
      <c r="AI32" s="20"/>
      <c r="AJ32" s="20"/>
    </row>
    <row r="33" spans="1:36" ht="12.75" hidden="1" customHeight="1" x14ac:dyDescent="0.3">
      <c r="A33" s="53" t="s">
        <v>139</v>
      </c>
      <c r="B33" s="54" t="s">
        <v>40</v>
      </c>
      <c r="C33" s="53" t="s">
        <v>41</v>
      </c>
      <c r="D33" s="53" t="s">
        <v>140</v>
      </c>
      <c r="E33" s="55" t="s">
        <v>141</v>
      </c>
      <c r="F33" s="56" t="s">
        <v>44</v>
      </c>
      <c r="G33" s="57">
        <v>1013611272</v>
      </c>
      <c r="H33" s="55" t="s">
        <v>142</v>
      </c>
      <c r="I33" s="56">
        <v>43111</v>
      </c>
      <c r="J33" s="56">
        <v>43111</v>
      </c>
      <c r="K33" s="56"/>
      <c r="L33" s="57">
        <v>350</v>
      </c>
      <c r="M33" s="58">
        <v>56000000</v>
      </c>
      <c r="N33" s="58"/>
      <c r="O33" s="58"/>
      <c r="P33" s="57"/>
      <c r="Q33" s="57"/>
      <c r="R33" s="57"/>
      <c r="S33" s="57"/>
      <c r="T33" s="57"/>
      <c r="U33" s="57"/>
      <c r="V33" s="57"/>
      <c r="W33" s="57"/>
      <c r="X33" s="57"/>
      <c r="Y33" s="57"/>
      <c r="Z33" s="57"/>
      <c r="AA33" s="56" t="s">
        <v>129</v>
      </c>
      <c r="AB33" s="59">
        <v>1536</v>
      </c>
      <c r="AC33" s="57"/>
      <c r="AD33" s="56" t="s">
        <v>130</v>
      </c>
      <c r="AE33" s="58"/>
      <c r="AF33" s="58">
        <v>56000000</v>
      </c>
      <c r="AG33" s="56" t="s">
        <v>48</v>
      </c>
      <c r="AH33" s="53" t="s">
        <v>49</v>
      </c>
      <c r="AI33" s="20"/>
      <c r="AJ33" s="20"/>
    </row>
    <row r="34" spans="1:36" ht="12.75" customHeight="1" x14ac:dyDescent="0.3">
      <c r="A34" s="53" t="s">
        <v>143</v>
      </c>
      <c r="B34" s="54" t="s">
        <v>40</v>
      </c>
      <c r="C34" s="53" t="s">
        <v>41</v>
      </c>
      <c r="D34" s="53" t="s">
        <v>144</v>
      </c>
      <c r="E34" s="55" t="s">
        <v>145</v>
      </c>
      <c r="F34" s="56" t="s">
        <v>44</v>
      </c>
      <c r="G34" s="57">
        <v>53077157</v>
      </c>
      <c r="H34" s="55" t="s">
        <v>146</v>
      </c>
      <c r="I34" s="56">
        <v>43111</v>
      </c>
      <c r="J34" s="56">
        <v>43111</v>
      </c>
      <c r="K34" s="56">
        <v>43465</v>
      </c>
      <c r="L34" s="57">
        <v>350</v>
      </c>
      <c r="M34" s="58">
        <v>57166667</v>
      </c>
      <c r="N34" s="62">
        <f>+(M34/L34)*30</f>
        <v>4900000.0285714287</v>
      </c>
      <c r="O34" s="57">
        <v>20</v>
      </c>
      <c r="P34" s="62">
        <f>+((M34/L34)*30)*40%</f>
        <v>1960000.0114285715</v>
      </c>
      <c r="Q34" s="62">
        <f>+$P34*12.5%</f>
        <v>245000.00142857144</v>
      </c>
      <c r="R34" s="62">
        <f>+$P34*16%</f>
        <v>313600.00182857143</v>
      </c>
      <c r="S34" s="62">
        <f>+$P34*0.522%</f>
        <v>10231.200059657143</v>
      </c>
      <c r="T34" s="62">
        <f>+(M34/L34)*O34</f>
        <v>3266666.6857142858</v>
      </c>
      <c r="U34" s="63">
        <f>+(T34/M34)</f>
        <v>5.7142857142857148E-2</v>
      </c>
      <c r="V34" s="63">
        <f>+(W34/L34)</f>
        <v>5.7142857142857141E-2</v>
      </c>
      <c r="W34" s="64">
        <f>+O34</f>
        <v>20</v>
      </c>
      <c r="X34" s="64">
        <f>+L34-W34</f>
        <v>330</v>
      </c>
      <c r="Y34" s="62">
        <f>+M34-T34</f>
        <v>53900000.31428571</v>
      </c>
      <c r="Z34" s="58"/>
      <c r="AA34" s="56" t="s">
        <v>46</v>
      </c>
      <c r="AB34" s="59">
        <v>1549</v>
      </c>
      <c r="AC34" s="57"/>
      <c r="AD34" s="56" t="s">
        <v>47</v>
      </c>
      <c r="AE34" s="58"/>
      <c r="AF34" s="58">
        <v>57166667</v>
      </c>
      <c r="AG34" s="56" t="s">
        <v>48</v>
      </c>
      <c r="AH34" s="53" t="s">
        <v>49</v>
      </c>
      <c r="AI34" s="20"/>
      <c r="AJ34" s="20"/>
    </row>
    <row r="35" spans="1:36" ht="12.75" hidden="1" customHeight="1" x14ac:dyDescent="0.3">
      <c r="A35" s="53" t="s">
        <v>147</v>
      </c>
      <c r="B35" s="54" t="s">
        <v>40</v>
      </c>
      <c r="C35" s="53" t="s">
        <v>41</v>
      </c>
      <c r="D35" s="53" t="s">
        <v>148</v>
      </c>
      <c r="E35" s="55" t="s">
        <v>149</v>
      </c>
      <c r="F35" s="56" t="s">
        <v>44</v>
      </c>
      <c r="G35" s="57">
        <v>19314348</v>
      </c>
      <c r="H35" s="55" t="s">
        <v>150</v>
      </c>
      <c r="I35" s="56">
        <v>43118</v>
      </c>
      <c r="J35" s="56">
        <v>43118</v>
      </c>
      <c r="K35" s="56"/>
      <c r="L35" s="57">
        <v>343</v>
      </c>
      <c r="M35" s="58">
        <v>54880000</v>
      </c>
      <c r="N35" s="58"/>
      <c r="O35" s="58"/>
      <c r="P35" s="57"/>
      <c r="Q35" s="57"/>
      <c r="R35" s="57"/>
      <c r="S35" s="57"/>
      <c r="T35" s="57"/>
      <c r="U35" s="57"/>
      <c r="V35" s="57"/>
      <c r="W35" s="57"/>
      <c r="X35" s="57"/>
      <c r="Y35" s="57"/>
      <c r="Z35" s="57"/>
      <c r="AA35" s="56" t="s">
        <v>46</v>
      </c>
      <c r="AB35" s="59">
        <v>1549</v>
      </c>
      <c r="AC35" s="57"/>
      <c r="AD35" s="56" t="s">
        <v>47</v>
      </c>
      <c r="AE35" s="58"/>
      <c r="AF35" s="58">
        <v>54880000</v>
      </c>
      <c r="AG35" s="56" t="s">
        <v>48</v>
      </c>
      <c r="AH35" s="53" t="s">
        <v>49</v>
      </c>
      <c r="AI35" s="20"/>
      <c r="AJ35" s="20"/>
    </row>
    <row r="36" spans="1:36" ht="39.75" hidden="1" customHeight="1" x14ac:dyDescent="0.3">
      <c r="A36" s="53" t="s">
        <v>151</v>
      </c>
      <c r="B36" s="54" t="s">
        <v>40</v>
      </c>
      <c r="C36" s="53" t="s">
        <v>41</v>
      </c>
      <c r="D36" s="53" t="s">
        <v>152</v>
      </c>
      <c r="E36" s="55" t="s">
        <v>153</v>
      </c>
      <c r="F36" s="56" t="s">
        <v>44</v>
      </c>
      <c r="G36" s="57">
        <v>79885492</v>
      </c>
      <c r="H36" s="55" t="s">
        <v>154</v>
      </c>
      <c r="I36" s="56">
        <v>43111</v>
      </c>
      <c r="J36" s="56">
        <v>43111</v>
      </c>
      <c r="K36" s="56"/>
      <c r="L36" s="57">
        <v>350</v>
      </c>
      <c r="M36" s="58">
        <v>55082871</v>
      </c>
      <c r="N36" s="58"/>
      <c r="O36" s="58"/>
      <c r="P36" s="57"/>
      <c r="Q36" s="57"/>
      <c r="R36" s="57"/>
      <c r="S36" s="57"/>
      <c r="T36" s="57"/>
      <c r="U36" s="57"/>
      <c r="V36" s="57"/>
      <c r="W36" s="57"/>
      <c r="X36" s="57"/>
      <c r="Y36" s="57"/>
      <c r="Z36" s="57"/>
      <c r="AA36" s="56" t="s">
        <v>46</v>
      </c>
      <c r="AB36" s="59">
        <v>1549</v>
      </c>
      <c r="AC36" s="57"/>
      <c r="AD36" s="56" t="s">
        <v>47</v>
      </c>
      <c r="AE36" s="58"/>
      <c r="AF36" s="58">
        <v>55082871</v>
      </c>
      <c r="AG36" s="56" t="s">
        <v>48</v>
      </c>
      <c r="AH36" s="53" t="s">
        <v>49</v>
      </c>
      <c r="AI36" s="20"/>
      <c r="AJ36" s="20"/>
    </row>
    <row r="37" spans="1:36" ht="12.75" hidden="1" customHeight="1" x14ac:dyDescent="0.3">
      <c r="A37" s="53" t="s">
        <v>155</v>
      </c>
      <c r="B37" s="54" t="s">
        <v>40</v>
      </c>
      <c r="C37" s="53" t="s">
        <v>41</v>
      </c>
      <c r="D37" s="53" t="s">
        <v>156</v>
      </c>
      <c r="E37" s="55" t="s">
        <v>157</v>
      </c>
      <c r="F37" s="56" t="s">
        <v>44</v>
      </c>
      <c r="G37" s="57">
        <v>1033762488</v>
      </c>
      <c r="H37" s="55" t="s">
        <v>158</v>
      </c>
      <c r="I37" s="56">
        <v>43111</v>
      </c>
      <c r="J37" s="56">
        <v>43111</v>
      </c>
      <c r="K37" s="56"/>
      <c r="L37" s="57">
        <v>350</v>
      </c>
      <c r="M37" s="58">
        <v>35000000</v>
      </c>
      <c r="N37" s="58"/>
      <c r="O37" s="58"/>
      <c r="P37" s="57"/>
      <c r="Q37" s="57"/>
      <c r="R37" s="57"/>
      <c r="S37" s="57"/>
      <c r="T37" s="57"/>
      <c r="U37" s="57"/>
      <c r="V37" s="57"/>
      <c r="W37" s="57"/>
      <c r="X37" s="57"/>
      <c r="Y37" s="57"/>
      <c r="Z37" s="57"/>
      <c r="AA37" s="56" t="s">
        <v>129</v>
      </c>
      <c r="AB37" s="59">
        <v>1536</v>
      </c>
      <c r="AC37" s="57"/>
      <c r="AD37" s="56" t="s">
        <v>130</v>
      </c>
      <c r="AE37" s="58"/>
      <c r="AF37" s="58">
        <v>35000000</v>
      </c>
      <c r="AG37" s="56" t="s">
        <v>48</v>
      </c>
      <c r="AH37" s="53" t="s">
        <v>49</v>
      </c>
      <c r="AI37" s="20"/>
      <c r="AJ37" s="20"/>
    </row>
    <row r="38" spans="1:36" ht="12.75" hidden="1" customHeight="1" x14ac:dyDescent="0.3">
      <c r="A38" s="43" t="s">
        <v>159</v>
      </c>
      <c r="B38" s="44" t="s">
        <v>38</v>
      </c>
      <c r="C38" s="45"/>
      <c r="D38" s="46"/>
      <c r="E38" s="47"/>
      <c r="F38" s="46"/>
      <c r="G38" s="48"/>
      <c r="H38" s="47"/>
      <c r="I38" s="46"/>
      <c r="J38" s="46"/>
      <c r="K38" s="46"/>
      <c r="L38" s="48"/>
      <c r="M38" s="49"/>
      <c r="N38" s="49"/>
      <c r="O38" s="49"/>
      <c r="P38" s="48"/>
      <c r="Q38" s="48"/>
      <c r="R38" s="48"/>
      <c r="S38" s="48"/>
      <c r="T38" s="48"/>
      <c r="U38" s="48"/>
      <c r="V38" s="48"/>
      <c r="W38" s="57"/>
      <c r="X38" s="57"/>
      <c r="Y38" s="57"/>
      <c r="Z38" s="48"/>
      <c r="AA38" s="47"/>
      <c r="AB38" s="50"/>
      <c r="AC38" s="48"/>
      <c r="AD38" s="45"/>
      <c r="AE38" s="51"/>
      <c r="AF38" s="49"/>
      <c r="AG38" s="46"/>
      <c r="AH38" s="52" t="s">
        <v>38</v>
      </c>
      <c r="AI38" s="20"/>
      <c r="AJ38" s="20"/>
    </row>
    <row r="39" spans="1:36" ht="12.75" hidden="1" customHeight="1" x14ac:dyDescent="0.3">
      <c r="A39" s="53" t="s">
        <v>160</v>
      </c>
      <c r="B39" s="54" t="s">
        <v>40</v>
      </c>
      <c r="C39" s="53" t="s">
        <v>41</v>
      </c>
      <c r="D39" s="53" t="s">
        <v>161</v>
      </c>
      <c r="E39" s="55" t="s">
        <v>162</v>
      </c>
      <c r="F39" s="56" t="s">
        <v>44</v>
      </c>
      <c r="G39" s="57">
        <v>1031156309</v>
      </c>
      <c r="H39" s="55" t="s">
        <v>163</v>
      </c>
      <c r="I39" s="56">
        <v>43111</v>
      </c>
      <c r="J39" s="56">
        <v>43111</v>
      </c>
      <c r="K39" s="56">
        <v>43465</v>
      </c>
      <c r="L39" s="57">
        <v>350</v>
      </c>
      <c r="M39" s="58">
        <v>56000000</v>
      </c>
      <c r="N39" s="58">
        <f>+(M39/L39)*30</f>
        <v>4800000</v>
      </c>
      <c r="O39" s="57">
        <v>20</v>
      </c>
      <c r="P39" s="58">
        <v>1890000</v>
      </c>
      <c r="Q39" s="58">
        <f>+$P39*12.5%</f>
        <v>236250</v>
      </c>
      <c r="R39" s="58">
        <f>+$P39*16%</f>
        <v>302400</v>
      </c>
      <c r="S39" s="58">
        <f>+$P39*1.044%</f>
        <v>19731.599999999999</v>
      </c>
      <c r="T39" s="58">
        <f>+(M39/L39)*O39</f>
        <v>3200000</v>
      </c>
      <c r="U39" s="65">
        <f>+(T39/M39)</f>
        <v>5.7142857142857141E-2</v>
      </c>
      <c r="V39" s="65">
        <f>+(W39/L39)</f>
        <v>5.7142857142857141E-2</v>
      </c>
      <c r="W39" s="57">
        <v>20</v>
      </c>
      <c r="X39" s="57">
        <f>+L39-W39</f>
        <v>330</v>
      </c>
      <c r="Y39" s="57"/>
      <c r="Z39" s="66" t="s">
        <v>164</v>
      </c>
      <c r="AA39" s="56" t="s">
        <v>129</v>
      </c>
      <c r="AB39" s="59">
        <v>1536</v>
      </c>
      <c r="AC39" s="57"/>
      <c r="AD39" s="56" t="s">
        <v>130</v>
      </c>
      <c r="AE39" s="58"/>
      <c r="AF39" s="58">
        <v>56000000</v>
      </c>
      <c r="AG39" s="56" t="s">
        <v>48</v>
      </c>
      <c r="AH39" s="53" t="s">
        <v>49</v>
      </c>
      <c r="AI39" s="20"/>
      <c r="AJ39" s="20"/>
    </row>
    <row r="40" spans="1:36" ht="12.75" hidden="1" customHeight="1" x14ac:dyDescent="0.3">
      <c r="A40" s="53" t="s">
        <v>165</v>
      </c>
      <c r="B40" s="54" t="s">
        <v>40</v>
      </c>
      <c r="C40" s="53" t="s">
        <v>41</v>
      </c>
      <c r="D40" s="53" t="s">
        <v>166</v>
      </c>
      <c r="E40" s="55" t="s">
        <v>167</v>
      </c>
      <c r="F40" s="56" t="s">
        <v>44</v>
      </c>
      <c r="G40" s="57">
        <v>1033722180</v>
      </c>
      <c r="H40" s="67" t="s">
        <v>168</v>
      </c>
      <c r="I40" s="56">
        <v>43111</v>
      </c>
      <c r="J40" s="56">
        <v>43111</v>
      </c>
      <c r="K40" s="56"/>
      <c r="L40" s="57">
        <v>350</v>
      </c>
      <c r="M40" s="58">
        <v>56000000</v>
      </c>
      <c r="N40" s="58"/>
      <c r="O40" s="58"/>
      <c r="P40" s="57"/>
      <c r="Q40" s="57"/>
      <c r="R40" s="57"/>
      <c r="S40" s="57"/>
      <c r="T40" s="57"/>
      <c r="U40" s="57"/>
      <c r="V40" s="57"/>
      <c r="W40" s="57"/>
      <c r="X40" s="57"/>
      <c r="Y40" s="57"/>
      <c r="Z40" s="57"/>
      <c r="AA40" s="56" t="s">
        <v>46</v>
      </c>
      <c r="AB40" s="59">
        <v>1549</v>
      </c>
      <c r="AC40" s="57"/>
      <c r="AD40" s="56" t="s">
        <v>47</v>
      </c>
      <c r="AE40" s="58"/>
      <c r="AF40" s="58">
        <v>56000000</v>
      </c>
      <c r="AG40" s="56" t="s">
        <v>48</v>
      </c>
      <c r="AH40" s="53" t="s">
        <v>49</v>
      </c>
      <c r="AI40" s="20"/>
      <c r="AJ40" s="20"/>
    </row>
    <row r="41" spans="1:36" ht="12.75" hidden="1" customHeight="1" x14ac:dyDescent="0.3">
      <c r="A41" s="43" t="s">
        <v>169</v>
      </c>
      <c r="B41" s="44" t="s">
        <v>38</v>
      </c>
      <c r="C41" s="45"/>
      <c r="D41" s="46"/>
      <c r="E41" s="47"/>
      <c r="F41" s="46"/>
      <c r="G41" s="48"/>
      <c r="H41" s="47"/>
      <c r="I41" s="46"/>
      <c r="J41" s="46"/>
      <c r="K41" s="46"/>
      <c r="L41" s="48"/>
      <c r="M41" s="49"/>
      <c r="N41" s="49"/>
      <c r="O41" s="49"/>
      <c r="P41" s="48"/>
      <c r="Q41" s="48"/>
      <c r="R41" s="48"/>
      <c r="S41" s="48"/>
      <c r="T41" s="48"/>
      <c r="U41" s="48"/>
      <c r="V41" s="48"/>
      <c r="W41" s="48"/>
      <c r="X41" s="48"/>
      <c r="Y41" s="48"/>
      <c r="Z41" s="48"/>
      <c r="AA41" s="47"/>
      <c r="AB41" s="50"/>
      <c r="AC41" s="48"/>
      <c r="AD41" s="45"/>
      <c r="AE41" s="51"/>
      <c r="AF41" s="49"/>
      <c r="AG41" s="46"/>
      <c r="AH41" s="52" t="s">
        <v>38</v>
      </c>
      <c r="AI41" s="20"/>
      <c r="AJ41" s="20"/>
    </row>
    <row r="42" spans="1:36" ht="12.75" hidden="1" customHeight="1" x14ac:dyDescent="0.3">
      <c r="A42" s="53" t="s">
        <v>170</v>
      </c>
      <c r="B42" s="54" t="s">
        <v>40</v>
      </c>
      <c r="C42" s="53" t="s">
        <v>41</v>
      </c>
      <c r="D42" s="53" t="s">
        <v>171</v>
      </c>
      <c r="E42" s="55" t="s">
        <v>172</v>
      </c>
      <c r="F42" s="56" t="s">
        <v>44</v>
      </c>
      <c r="G42" s="57">
        <v>1018453055</v>
      </c>
      <c r="H42" s="55" t="s">
        <v>173</v>
      </c>
      <c r="I42" s="56">
        <v>43111</v>
      </c>
      <c r="J42" s="56">
        <v>43111</v>
      </c>
      <c r="K42" s="56">
        <v>43465</v>
      </c>
      <c r="L42" s="57">
        <v>350</v>
      </c>
      <c r="M42" s="58">
        <v>55416666</v>
      </c>
      <c r="N42" s="58">
        <f t="shared" ref="N42:N44" si="0">+(M42/L42)*30</f>
        <v>4749999.9428571425</v>
      </c>
      <c r="O42" s="57">
        <v>20</v>
      </c>
      <c r="P42" s="58">
        <f>+((M42/L42)*30)*40%</f>
        <v>1899999.9771428572</v>
      </c>
      <c r="Q42" s="58">
        <f t="shared" ref="Q42:Q44" si="1">+$P42*12.5%</f>
        <v>237499.99714285714</v>
      </c>
      <c r="R42" s="58">
        <f t="shared" ref="R42:R44" si="2">+$P42*16%</f>
        <v>303999.99634285714</v>
      </c>
      <c r="S42" s="58">
        <f>+$P42*1.044%</f>
        <v>19835.999761371429</v>
      </c>
      <c r="T42" s="58">
        <f t="shared" ref="T42:T44" si="3">+(M42/L42)*O42</f>
        <v>3166666.6285714284</v>
      </c>
      <c r="U42" s="65">
        <f t="shared" ref="U42:U44" si="4">+(T42/M42)</f>
        <v>5.7142857142857141E-2</v>
      </c>
      <c r="V42" s="65">
        <f t="shared" ref="V42:V44" si="5">+(W42/L42)</f>
        <v>5.7142857142857141E-2</v>
      </c>
      <c r="W42" s="57">
        <f t="shared" ref="W42:W44" si="6">+O42</f>
        <v>20</v>
      </c>
      <c r="X42" s="57">
        <f t="shared" ref="X42:X44" si="7">+L42-W42</f>
        <v>330</v>
      </c>
      <c r="Y42" s="57"/>
      <c r="Z42" s="68" t="s">
        <v>174</v>
      </c>
      <c r="AA42" s="56" t="s">
        <v>129</v>
      </c>
      <c r="AB42" s="59">
        <v>1536</v>
      </c>
      <c r="AC42" s="57"/>
      <c r="AD42" s="56" t="s">
        <v>130</v>
      </c>
      <c r="AE42" s="58"/>
      <c r="AF42" s="58">
        <v>55416666</v>
      </c>
      <c r="AG42" s="56" t="s">
        <v>48</v>
      </c>
      <c r="AH42" s="53" t="s">
        <v>49</v>
      </c>
      <c r="AI42" s="20"/>
      <c r="AJ42" s="20"/>
    </row>
    <row r="43" spans="1:36" ht="12.75" hidden="1" customHeight="1" x14ac:dyDescent="0.3">
      <c r="A43" s="53" t="s">
        <v>175</v>
      </c>
      <c r="B43" s="54" t="s">
        <v>40</v>
      </c>
      <c r="C43" s="53" t="s">
        <v>41</v>
      </c>
      <c r="D43" s="53" t="s">
        <v>176</v>
      </c>
      <c r="E43" s="55" t="s">
        <v>177</v>
      </c>
      <c r="F43" s="56" t="s">
        <v>44</v>
      </c>
      <c r="G43" s="57">
        <v>79725057</v>
      </c>
      <c r="H43" s="55" t="s">
        <v>178</v>
      </c>
      <c r="I43" s="56">
        <v>43111</v>
      </c>
      <c r="J43" s="56">
        <v>43111</v>
      </c>
      <c r="K43" s="56">
        <v>43465</v>
      </c>
      <c r="L43" s="57">
        <v>350</v>
      </c>
      <c r="M43" s="58">
        <v>71166667</v>
      </c>
      <c r="N43" s="62">
        <f t="shared" si="0"/>
        <v>6100000.0285714287</v>
      </c>
      <c r="O43" s="57">
        <v>20</v>
      </c>
      <c r="P43" s="62">
        <f>+((M43/L43)*O43)*40%</f>
        <v>1626666.6742857145</v>
      </c>
      <c r="Q43" s="62">
        <f t="shared" si="1"/>
        <v>203333.33428571431</v>
      </c>
      <c r="R43" s="62">
        <f t="shared" si="2"/>
        <v>260266.66788571433</v>
      </c>
      <c r="S43" s="62">
        <f>+$P43*0.522%</f>
        <v>8491.2000397714291</v>
      </c>
      <c r="T43" s="62">
        <f t="shared" si="3"/>
        <v>4066666.6857142858</v>
      </c>
      <c r="U43" s="63">
        <f t="shared" si="4"/>
        <v>5.7142857142857141E-2</v>
      </c>
      <c r="V43" s="63">
        <f t="shared" si="5"/>
        <v>5.7142857142857141E-2</v>
      </c>
      <c r="W43" s="64">
        <f t="shared" si="6"/>
        <v>20</v>
      </c>
      <c r="X43" s="64">
        <f t="shared" si="7"/>
        <v>330</v>
      </c>
      <c r="Y43" s="62">
        <f t="shared" ref="Y43:Y44" si="8">+M43-T43</f>
        <v>67100000.31428571</v>
      </c>
      <c r="Z43" s="69" t="s">
        <v>179</v>
      </c>
      <c r="AA43" s="56" t="s">
        <v>180</v>
      </c>
      <c r="AB43" s="59">
        <v>1544</v>
      </c>
      <c r="AC43" s="57"/>
      <c r="AD43" s="56" t="s">
        <v>181</v>
      </c>
      <c r="AE43" s="58"/>
      <c r="AF43" s="58">
        <v>71166667</v>
      </c>
      <c r="AG43" s="56" t="s">
        <v>48</v>
      </c>
      <c r="AH43" s="53" t="s">
        <v>49</v>
      </c>
      <c r="AI43" s="20"/>
      <c r="AJ43" s="20"/>
    </row>
    <row r="44" spans="1:36" ht="12.75" hidden="1" customHeight="1" x14ac:dyDescent="0.3">
      <c r="A44" s="53" t="s">
        <v>182</v>
      </c>
      <c r="B44" s="54" t="s">
        <v>40</v>
      </c>
      <c r="C44" s="53" t="s">
        <v>41</v>
      </c>
      <c r="D44" s="53" t="s">
        <v>183</v>
      </c>
      <c r="E44" s="55" t="s">
        <v>184</v>
      </c>
      <c r="F44" s="56" t="s">
        <v>44</v>
      </c>
      <c r="G44" s="57">
        <v>52409679</v>
      </c>
      <c r="H44" s="55" t="s">
        <v>185</v>
      </c>
      <c r="I44" s="56">
        <v>43124</v>
      </c>
      <c r="J44" s="56">
        <v>43125</v>
      </c>
      <c r="K44" s="56">
        <v>43465</v>
      </c>
      <c r="L44" s="57">
        <v>336</v>
      </c>
      <c r="M44" s="58">
        <v>55888000</v>
      </c>
      <c r="N44" s="62">
        <f t="shared" si="0"/>
        <v>4990000</v>
      </c>
      <c r="O44" s="57">
        <v>6</v>
      </c>
      <c r="P44" s="62">
        <v>738000</v>
      </c>
      <c r="Q44" s="62">
        <f t="shared" si="1"/>
        <v>92250</v>
      </c>
      <c r="R44" s="62">
        <f t="shared" si="2"/>
        <v>118080</v>
      </c>
      <c r="S44" s="62">
        <f>+$P44*1.044%</f>
        <v>7704.7199999999993</v>
      </c>
      <c r="T44" s="62">
        <f t="shared" si="3"/>
        <v>998000</v>
      </c>
      <c r="U44" s="63">
        <f t="shared" si="4"/>
        <v>1.7857142857142856E-2</v>
      </c>
      <c r="V44" s="63">
        <f t="shared" si="5"/>
        <v>1.7857142857142856E-2</v>
      </c>
      <c r="W44" s="64">
        <f t="shared" si="6"/>
        <v>6</v>
      </c>
      <c r="X44" s="64">
        <f t="shared" si="7"/>
        <v>330</v>
      </c>
      <c r="Y44" s="62">
        <f t="shared" si="8"/>
        <v>54890000</v>
      </c>
      <c r="Z44" s="57"/>
      <c r="AA44" s="56" t="s">
        <v>129</v>
      </c>
      <c r="AB44" s="59">
        <v>1536</v>
      </c>
      <c r="AC44" s="57"/>
      <c r="AD44" s="56" t="s">
        <v>130</v>
      </c>
      <c r="AE44" s="58"/>
      <c r="AF44" s="58">
        <v>55888000</v>
      </c>
      <c r="AG44" s="56" t="s">
        <v>48</v>
      </c>
      <c r="AH44" s="53" t="s">
        <v>49</v>
      </c>
      <c r="AI44" s="20"/>
      <c r="AJ44" s="20"/>
    </row>
    <row r="45" spans="1:36" ht="12.75" hidden="1" customHeight="1" x14ac:dyDescent="0.3">
      <c r="A45" s="53" t="s">
        <v>186</v>
      </c>
      <c r="B45" s="54" t="s">
        <v>40</v>
      </c>
      <c r="C45" s="53" t="s">
        <v>41</v>
      </c>
      <c r="D45" s="53" t="s">
        <v>187</v>
      </c>
      <c r="E45" s="55" t="s">
        <v>188</v>
      </c>
      <c r="F45" s="56" t="s">
        <v>44</v>
      </c>
      <c r="G45" s="57">
        <v>19441797</v>
      </c>
      <c r="H45" s="55" t="s">
        <v>189</v>
      </c>
      <c r="I45" s="56">
        <v>43126</v>
      </c>
      <c r="J45" s="56">
        <v>43126</v>
      </c>
      <c r="K45" s="56"/>
      <c r="L45" s="57">
        <v>335</v>
      </c>
      <c r="M45" s="58">
        <v>50250000</v>
      </c>
      <c r="N45" s="58"/>
      <c r="O45" s="58"/>
      <c r="P45" s="57"/>
      <c r="Q45" s="57"/>
      <c r="R45" s="57"/>
      <c r="S45" s="57"/>
      <c r="T45" s="57"/>
      <c r="U45" s="57"/>
      <c r="V45" s="57"/>
      <c r="W45" s="57"/>
      <c r="X45" s="57"/>
      <c r="Y45" s="57"/>
      <c r="Z45" s="57"/>
      <c r="AA45" s="56" t="s">
        <v>46</v>
      </c>
      <c r="AB45" s="59">
        <v>1549</v>
      </c>
      <c r="AC45" s="57"/>
      <c r="AD45" s="56" t="s">
        <v>47</v>
      </c>
      <c r="AE45" s="58"/>
      <c r="AF45" s="58">
        <v>50250000</v>
      </c>
      <c r="AG45" s="56" t="s">
        <v>48</v>
      </c>
      <c r="AH45" s="53" t="s">
        <v>49</v>
      </c>
      <c r="AI45" s="20"/>
      <c r="AJ45" s="20"/>
    </row>
    <row r="46" spans="1:36" ht="12.75" hidden="1" customHeight="1" x14ac:dyDescent="0.3">
      <c r="A46" s="53" t="s">
        <v>190</v>
      </c>
      <c r="B46" s="54" t="s">
        <v>40</v>
      </c>
      <c r="C46" s="53" t="s">
        <v>41</v>
      </c>
      <c r="D46" s="53" t="s">
        <v>191</v>
      </c>
      <c r="E46" s="55" t="s">
        <v>192</v>
      </c>
      <c r="F46" s="56" t="s">
        <v>44</v>
      </c>
      <c r="G46" s="57">
        <v>51574254</v>
      </c>
      <c r="H46" s="55" t="s">
        <v>193</v>
      </c>
      <c r="I46" s="56">
        <v>43126</v>
      </c>
      <c r="J46" s="56">
        <v>43126</v>
      </c>
      <c r="K46" s="56"/>
      <c r="L46" s="57">
        <v>335</v>
      </c>
      <c r="M46" s="58">
        <v>52500000</v>
      </c>
      <c r="N46" s="58"/>
      <c r="O46" s="58"/>
      <c r="P46" s="57"/>
      <c r="Q46" s="57"/>
      <c r="R46" s="57"/>
      <c r="S46" s="57"/>
      <c r="T46" s="57"/>
      <c r="U46" s="57"/>
      <c r="V46" s="57"/>
      <c r="W46" s="57"/>
      <c r="X46" s="57"/>
      <c r="Y46" s="57"/>
      <c r="Z46" s="57"/>
      <c r="AA46" s="56" t="s">
        <v>46</v>
      </c>
      <c r="AB46" s="59">
        <v>1549</v>
      </c>
      <c r="AC46" s="57"/>
      <c r="AD46" s="56" t="s">
        <v>47</v>
      </c>
      <c r="AE46" s="58"/>
      <c r="AF46" s="58">
        <v>52500000</v>
      </c>
      <c r="AG46" s="56" t="s">
        <v>48</v>
      </c>
      <c r="AH46" s="53" t="s">
        <v>49</v>
      </c>
      <c r="AI46" s="20"/>
      <c r="AJ46" s="20"/>
    </row>
    <row r="47" spans="1:36" ht="12.75" hidden="1" customHeight="1" x14ac:dyDescent="0.3">
      <c r="A47" s="53" t="s">
        <v>194</v>
      </c>
      <c r="B47" s="54" t="s">
        <v>40</v>
      </c>
      <c r="C47" s="53" t="s">
        <v>41</v>
      </c>
      <c r="D47" s="53" t="s">
        <v>195</v>
      </c>
      <c r="E47" s="55" t="s">
        <v>196</v>
      </c>
      <c r="F47" s="56" t="s">
        <v>44</v>
      </c>
      <c r="G47" s="57">
        <v>19413321</v>
      </c>
      <c r="H47" s="55" t="s">
        <v>197</v>
      </c>
      <c r="I47" s="56">
        <v>43110</v>
      </c>
      <c r="J47" s="56">
        <v>43111</v>
      </c>
      <c r="K47" s="56"/>
      <c r="L47" s="57">
        <v>350</v>
      </c>
      <c r="M47" s="58">
        <v>57166667</v>
      </c>
      <c r="N47" s="58"/>
      <c r="O47" s="58"/>
      <c r="P47" s="57"/>
      <c r="Q47" s="57"/>
      <c r="R47" s="57"/>
      <c r="S47" s="57"/>
      <c r="T47" s="57"/>
      <c r="U47" s="57"/>
      <c r="V47" s="57"/>
      <c r="W47" s="57"/>
      <c r="X47" s="57"/>
      <c r="Y47" s="57"/>
      <c r="Z47" s="57"/>
      <c r="AA47" s="56" t="s">
        <v>46</v>
      </c>
      <c r="AB47" s="59">
        <v>1549</v>
      </c>
      <c r="AC47" s="57"/>
      <c r="AD47" s="56" t="s">
        <v>47</v>
      </c>
      <c r="AE47" s="58"/>
      <c r="AF47" s="58">
        <v>57166667</v>
      </c>
      <c r="AG47" s="56" t="s">
        <v>48</v>
      </c>
      <c r="AH47" s="53" t="s">
        <v>49</v>
      </c>
      <c r="AI47" s="20"/>
      <c r="AJ47" s="20"/>
    </row>
    <row r="48" spans="1:36" ht="12.75" hidden="1" customHeight="1" x14ac:dyDescent="0.3">
      <c r="A48" s="53" t="s">
        <v>198</v>
      </c>
      <c r="B48" s="54" t="s">
        <v>40</v>
      </c>
      <c r="C48" s="53" t="s">
        <v>41</v>
      </c>
      <c r="D48" s="53" t="s">
        <v>199</v>
      </c>
      <c r="E48" s="55" t="s">
        <v>200</v>
      </c>
      <c r="F48" s="56" t="s">
        <v>44</v>
      </c>
      <c r="G48" s="57">
        <v>1031134259</v>
      </c>
      <c r="H48" s="55" t="s">
        <v>201</v>
      </c>
      <c r="I48" s="56">
        <v>43111</v>
      </c>
      <c r="J48" s="56">
        <v>43111</v>
      </c>
      <c r="K48" s="56"/>
      <c r="L48" s="53">
        <v>350</v>
      </c>
      <c r="M48" s="58">
        <v>44333333</v>
      </c>
      <c r="N48" s="58"/>
      <c r="O48" s="58"/>
      <c r="P48" s="57"/>
      <c r="Q48" s="57"/>
      <c r="R48" s="57"/>
      <c r="S48" s="57"/>
      <c r="T48" s="57"/>
      <c r="U48" s="57"/>
      <c r="V48" s="57"/>
      <c r="W48" s="57"/>
      <c r="X48" s="57"/>
      <c r="Y48" s="57"/>
      <c r="Z48" s="57"/>
      <c r="AA48" s="56" t="s">
        <v>46</v>
      </c>
      <c r="AB48" s="59">
        <v>1549</v>
      </c>
      <c r="AC48" s="57"/>
      <c r="AD48" s="56" t="s">
        <v>47</v>
      </c>
      <c r="AE48" s="58"/>
      <c r="AF48" s="58">
        <v>44333333</v>
      </c>
      <c r="AG48" s="56" t="s">
        <v>48</v>
      </c>
      <c r="AH48" s="53" t="s">
        <v>49</v>
      </c>
      <c r="AI48" s="20"/>
      <c r="AJ48" s="20"/>
    </row>
    <row r="49" spans="1:36" ht="12.75" hidden="1" customHeight="1" x14ac:dyDescent="0.3">
      <c r="A49" s="53" t="s">
        <v>202</v>
      </c>
      <c r="B49" s="54" t="s">
        <v>40</v>
      </c>
      <c r="C49" s="53" t="s">
        <v>41</v>
      </c>
      <c r="D49" s="53" t="s">
        <v>203</v>
      </c>
      <c r="E49" s="55" t="s">
        <v>204</v>
      </c>
      <c r="F49" s="56" t="s">
        <v>44</v>
      </c>
      <c r="G49" s="57">
        <v>18933787</v>
      </c>
      <c r="H49" s="55" t="s">
        <v>205</v>
      </c>
      <c r="I49" s="56">
        <v>43125</v>
      </c>
      <c r="J49" s="56">
        <v>43125</v>
      </c>
      <c r="K49" s="56"/>
      <c r="L49" s="57">
        <v>336</v>
      </c>
      <c r="M49" s="58">
        <v>50400000</v>
      </c>
      <c r="N49" s="58"/>
      <c r="O49" s="58"/>
      <c r="P49" s="57"/>
      <c r="Q49" s="57"/>
      <c r="R49" s="57"/>
      <c r="S49" s="57"/>
      <c r="T49" s="57"/>
      <c r="U49" s="57"/>
      <c r="V49" s="57"/>
      <c r="W49" s="57"/>
      <c r="X49" s="57"/>
      <c r="Y49" s="57"/>
      <c r="Z49" s="57"/>
      <c r="AA49" s="56" t="s">
        <v>46</v>
      </c>
      <c r="AB49" s="59">
        <v>1549</v>
      </c>
      <c r="AC49" s="57"/>
      <c r="AD49" s="56" t="s">
        <v>47</v>
      </c>
      <c r="AE49" s="70"/>
      <c r="AF49" s="58">
        <v>50400000</v>
      </c>
      <c r="AG49" s="56" t="s">
        <v>48</v>
      </c>
      <c r="AH49" s="53" t="s">
        <v>49</v>
      </c>
      <c r="AI49" s="20"/>
      <c r="AJ49" s="20"/>
    </row>
    <row r="50" spans="1:36" ht="12.75" hidden="1" customHeight="1" x14ac:dyDescent="0.3">
      <c r="A50" s="53" t="s">
        <v>206</v>
      </c>
      <c r="B50" s="54" t="s">
        <v>40</v>
      </c>
      <c r="C50" s="53" t="s">
        <v>41</v>
      </c>
      <c r="D50" s="53" t="s">
        <v>207</v>
      </c>
      <c r="E50" s="55" t="s">
        <v>208</v>
      </c>
      <c r="F50" s="56" t="s">
        <v>44</v>
      </c>
      <c r="G50" s="57">
        <v>52031787</v>
      </c>
      <c r="H50" s="55" t="s">
        <v>209</v>
      </c>
      <c r="I50" s="56">
        <v>43119</v>
      </c>
      <c r="J50" s="56">
        <v>43119</v>
      </c>
      <c r="K50" s="56"/>
      <c r="L50" s="57">
        <v>342</v>
      </c>
      <c r="M50" s="58">
        <v>19950000</v>
      </c>
      <c r="N50" s="58"/>
      <c r="O50" s="58"/>
      <c r="P50" s="57"/>
      <c r="Q50" s="57"/>
      <c r="R50" s="57"/>
      <c r="S50" s="57"/>
      <c r="T50" s="57"/>
      <c r="U50" s="57"/>
      <c r="V50" s="57"/>
      <c r="W50" s="57"/>
      <c r="X50" s="57"/>
      <c r="Y50" s="57"/>
      <c r="Z50" s="57"/>
      <c r="AA50" s="56" t="s">
        <v>46</v>
      </c>
      <c r="AB50" s="59">
        <v>1549</v>
      </c>
      <c r="AC50" s="57"/>
      <c r="AD50" s="56" t="s">
        <v>47</v>
      </c>
      <c r="AE50" s="70"/>
      <c r="AF50" s="58">
        <v>19950000</v>
      </c>
      <c r="AG50" s="56" t="s">
        <v>48</v>
      </c>
      <c r="AH50" s="53" t="s">
        <v>49</v>
      </c>
      <c r="AI50" s="20"/>
      <c r="AJ50" s="20"/>
    </row>
    <row r="51" spans="1:36" ht="12.75" hidden="1" customHeight="1" x14ac:dyDescent="0.3">
      <c r="A51" s="43" t="s">
        <v>210</v>
      </c>
      <c r="B51" s="44" t="s">
        <v>38</v>
      </c>
      <c r="C51" s="45"/>
      <c r="D51" s="46"/>
      <c r="E51" s="47"/>
      <c r="F51" s="46"/>
      <c r="G51" s="48"/>
      <c r="H51" s="47"/>
      <c r="I51" s="46"/>
      <c r="J51" s="46"/>
      <c r="K51" s="46"/>
      <c r="L51" s="48"/>
      <c r="M51" s="49"/>
      <c r="N51" s="49"/>
      <c r="O51" s="49"/>
      <c r="P51" s="48"/>
      <c r="Q51" s="48"/>
      <c r="R51" s="48"/>
      <c r="S51" s="48"/>
      <c r="T51" s="48"/>
      <c r="U51" s="48"/>
      <c r="V51" s="48"/>
      <c r="W51" s="48"/>
      <c r="X51" s="48"/>
      <c r="Y51" s="48"/>
      <c r="Z51" s="48"/>
      <c r="AA51" s="47"/>
      <c r="AB51" s="50"/>
      <c r="AC51" s="48"/>
      <c r="AD51" s="45"/>
      <c r="AE51" s="51"/>
      <c r="AF51" s="49"/>
      <c r="AG51" s="46"/>
      <c r="AH51" s="52" t="s">
        <v>38</v>
      </c>
      <c r="AI51" s="20"/>
      <c r="AJ51" s="20"/>
    </row>
    <row r="52" spans="1:36" ht="12.75" hidden="1" customHeight="1" x14ac:dyDescent="0.3">
      <c r="A52" s="43" t="s">
        <v>211</v>
      </c>
      <c r="B52" s="44" t="s">
        <v>38</v>
      </c>
      <c r="C52" s="45"/>
      <c r="D52" s="46"/>
      <c r="E52" s="47"/>
      <c r="F52" s="46"/>
      <c r="G52" s="48"/>
      <c r="H52" s="47"/>
      <c r="I52" s="46"/>
      <c r="J52" s="46"/>
      <c r="K52" s="46"/>
      <c r="L52" s="48"/>
      <c r="M52" s="49"/>
      <c r="N52" s="49"/>
      <c r="O52" s="49"/>
      <c r="P52" s="48"/>
      <c r="Q52" s="48"/>
      <c r="R52" s="48"/>
      <c r="S52" s="48"/>
      <c r="T52" s="48"/>
      <c r="U52" s="48"/>
      <c r="V52" s="48"/>
      <c r="W52" s="48"/>
      <c r="X52" s="48"/>
      <c r="Y52" s="48"/>
      <c r="Z52" s="48"/>
      <c r="AA52" s="47"/>
      <c r="AB52" s="50"/>
      <c r="AC52" s="48"/>
      <c r="AD52" s="45"/>
      <c r="AE52" s="51"/>
      <c r="AF52" s="49"/>
      <c r="AG52" s="46"/>
      <c r="AH52" s="52" t="s">
        <v>38</v>
      </c>
      <c r="AI52" s="20"/>
      <c r="AJ52" s="20"/>
    </row>
    <row r="53" spans="1:36" ht="12.75" hidden="1" customHeight="1" x14ac:dyDescent="0.3">
      <c r="A53" s="53" t="s">
        <v>212</v>
      </c>
      <c r="B53" s="54" t="s">
        <v>40</v>
      </c>
      <c r="C53" s="53" t="s">
        <v>41</v>
      </c>
      <c r="D53" s="53" t="s">
        <v>213</v>
      </c>
      <c r="E53" s="55" t="s">
        <v>214</v>
      </c>
      <c r="F53" s="56" t="s">
        <v>44</v>
      </c>
      <c r="G53" s="53">
        <v>52524707</v>
      </c>
      <c r="H53" s="55" t="s">
        <v>215</v>
      </c>
      <c r="I53" s="56">
        <v>43126</v>
      </c>
      <c r="J53" s="56">
        <v>43129</v>
      </c>
      <c r="K53" s="56"/>
      <c r="L53" s="53">
        <v>240</v>
      </c>
      <c r="M53" s="58">
        <v>18000000</v>
      </c>
      <c r="N53" s="58"/>
      <c r="O53" s="58"/>
      <c r="P53" s="57"/>
      <c r="Q53" s="57"/>
      <c r="R53" s="57"/>
      <c r="S53" s="57"/>
      <c r="T53" s="57"/>
      <c r="U53" s="57"/>
      <c r="V53" s="57"/>
      <c r="W53" s="57"/>
      <c r="X53" s="57"/>
      <c r="Y53" s="57"/>
      <c r="Z53" s="57"/>
      <c r="AA53" s="56" t="s">
        <v>46</v>
      </c>
      <c r="AB53" s="59">
        <v>1549</v>
      </c>
      <c r="AC53" s="57"/>
      <c r="AD53" s="56" t="s">
        <v>47</v>
      </c>
      <c r="AE53" s="70"/>
      <c r="AF53" s="58">
        <v>18000000</v>
      </c>
      <c r="AG53" s="56" t="s">
        <v>48</v>
      </c>
      <c r="AH53" s="53" t="s">
        <v>216</v>
      </c>
      <c r="AI53" s="20"/>
      <c r="AJ53" s="20"/>
    </row>
    <row r="54" spans="1:36" ht="12.75" hidden="1" customHeight="1" x14ac:dyDescent="0.3">
      <c r="A54" s="53" t="s">
        <v>217</v>
      </c>
      <c r="B54" s="54" t="s">
        <v>40</v>
      </c>
      <c r="C54" s="53" t="s">
        <v>41</v>
      </c>
      <c r="D54" s="53" t="s">
        <v>218</v>
      </c>
      <c r="E54" s="55" t="s">
        <v>219</v>
      </c>
      <c r="F54" s="56" t="s">
        <v>44</v>
      </c>
      <c r="G54" s="57">
        <v>53098789</v>
      </c>
      <c r="H54" s="55" t="s">
        <v>220</v>
      </c>
      <c r="I54" s="56">
        <v>43112</v>
      </c>
      <c r="J54" s="56">
        <v>43118</v>
      </c>
      <c r="K54" s="56"/>
      <c r="L54" s="57">
        <v>343</v>
      </c>
      <c r="M54" s="58">
        <v>25725000</v>
      </c>
      <c r="N54" s="58"/>
      <c r="O54" s="58"/>
      <c r="P54" s="57"/>
      <c r="Q54" s="57"/>
      <c r="R54" s="57"/>
      <c r="S54" s="57"/>
      <c r="T54" s="57"/>
      <c r="U54" s="57"/>
      <c r="V54" s="57"/>
      <c r="W54" s="57"/>
      <c r="X54" s="57"/>
      <c r="Y54" s="57"/>
      <c r="Z54" s="57"/>
      <c r="AA54" s="56" t="s">
        <v>46</v>
      </c>
      <c r="AB54" s="59">
        <v>1549</v>
      </c>
      <c r="AC54" s="57"/>
      <c r="AD54" s="56" t="s">
        <v>47</v>
      </c>
      <c r="AE54" s="70"/>
      <c r="AF54" s="58">
        <v>25725000</v>
      </c>
      <c r="AG54" s="56" t="s">
        <v>48</v>
      </c>
      <c r="AH54" s="53" t="s">
        <v>49</v>
      </c>
      <c r="AI54" s="20"/>
      <c r="AJ54" s="20"/>
    </row>
    <row r="55" spans="1:36" ht="12.75" hidden="1" customHeight="1" x14ac:dyDescent="0.3">
      <c r="A55" s="53" t="s">
        <v>221</v>
      </c>
      <c r="B55" s="54" t="s">
        <v>40</v>
      </c>
      <c r="C55" s="53" t="s">
        <v>41</v>
      </c>
      <c r="D55" s="53" t="s">
        <v>222</v>
      </c>
      <c r="E55" s="55" t="s">
        <v>223</v>
      </c>
      <c r="F55" s="56" t="s">
        <v>44</v>
      </c>
      <c r="G55" s="57">
        <v>43797442</v>
      </c>
      <c r="H55" s="55" t="s">
        <v>224</v>
      </c>
      <c r="I55" s="56">
        <v>43111</v>
      </c>
      <c r="J55" s="56">
        <v>43111</v>
      </c>
      <c r="K55" s="56"/>
      <c r="L55" s="53">
        <v>350</v>
      </c>
      <c r="M55" s="58">
        <v>44333333</v>
      </c>
      <c r="N55" s="58"/>
      <c r="O55" s="58"/>
      <c r="P55" s="57"/>
      <c r="Q55" s="57"/>
      <c r="R55" s="57"/>
      <c r="S55" s="57"/>
      <c r="T55" s="57"/>
      <c r="U55" s="57"/>
      <c r="V55" s="57"/>
      <c r="W55" s="57"/>
      <c r="X55" s="57"/>
      <c r="Y55" s="57"/>
      <c r="Z55" s="57"/>
      <c r="AA55" s="56" t="s">
        <v>46</v>
      </c>
      <c r="AB55" s="59">
        <v>1549</v>
      </c>
      <c r="AC55" s="57"/>
      <c r="AD55" s="56" t="s">
        <v>47</v>
      </c>
      <c r="AE55" s="70"/>
      <c r="AF55" s="58">
        <v>44333333</v>
      </c>
      <c r="AG55" s="56" t="s">
        <v>48</v>
      </c>
      <c r="AH55" s="53" t="s">
        <v>49</v>
      </c>
      <c r="AI55" s="20"/>
      <c r="AJ55" s="20"/>
    </row>
    <row r="56" spans="1:36" ht="12.75" hidden="1" customHeight="1" x14ac:dyDescent="0.3">
      <c r="A56" s="43" t="s">
        <v>225</v>
      </c>
      <c r="B56" s="44" t="s">
        <v>38</v>
      </c>
      <c r="C56" s="45"/>
      <c r="D56" s="46"/>
      <c r="E56" s="47"/>
      <c r="F56" s="46"/>
      <c r="G56" s="48"/>
      <c r="H56" s="47"/>
      <c r="I56" s="46"/>
      <c r="J56" s="46"/>
      <c r="K56" s="46"/>
      <c r="L56" s="48"/>
      <c r="M56" s="49"/>
      <c r="N56" s="49"/>
      <c r="O56" s="49"/>
      <c r="P56" s="48"/>
      <c r="Q56" s="48"/>
      <c r="R56" s="48"/>
      <c r="S56" s="48"/>
      <c r="T56" s="48"/>
      <c r="U56" s="48"/>
      <c r="V56" s="48"/>
      <c r="W56" s="48"/>
      <c r="X56" s="48"/>
      <c r="Y56" s="48"/>
      <c r="Z56" s="48"/>
      <c r="AA56" s="47"/>
      <c r="AB56" s="50"/>
      <c r="AC56" s="48"/>
      <c r="AD56" s="45"/>
      <c r="AE56" s="51"/>
      <c r="AF56" s="49"/>
      <c r="AG56" s="46"/>
      <c r="AH56" s="52" t="s">
        <v>38</v>
      </c>
      <c r="AI56" s="20"/>
      <c r="AJ56" s="20"/>
    </row>
    <row r="57" spans="1:36" ht="48.75" hidden="1" customHeight="1" x14ac:dyDescent="0.3">
      <c r="A57" s="53" t="s">
        <v>226</v>
      </c>
      <c r="B57" s="54" t="s">
        <v>40</v>
      </c>
      <c r="C57" s="53" t="s">
        <v>41</v>
      </c>
      <c r="D57" s="53" t="s">
        <v>227</v>
      </c>
      <c r="E57" s="55" t="s">
        <v>228</v>
      </c>
      <c r="F57" s="56" t="s">
        <v>44</v>
      </c>
      <c r="G57" s="57">
        <v>19298422</v>
      </c>
      <c r="H57" s="67" t="s">
        <v>229</v>
      </c>
      <c r="I57" s="56">
        <v>43126</v>
      </c>
      <c r="J57" s="56">
        <v>43126</v>
      </c>
      <c r="K57" s="56"/>
      <c r="L57" s="57">
        <v>339</v>
      </c>
      <c r="M57" s="58">
        <v>25425000</v>
      </c>
      <c r="N57" s="58"/>
      <c r="O57" s="58"/>
      <c r="P57" s="57"/>
      <c r="Q57" s="57"/>
      <c r="R57" s="57"/>
      <c r="S57" s="57"/>
      <c r="T57" s="57"/>
      <c r="U57" s="57"/>
      <c r="V57" s="57"/>
      <c r="W57" s="57"/>
      <c r="X57" s="57"/>
      <c r="Y57" s="57"/>
      <c r="Z57" s="57"/>
      <c r="AA57" s="56" t="s">
        <v>46</v>
      </c>
      <c r="AB57" s="59">
        <v>1549</v>
      </c>
      <c r="AC57" s="57"/>
      <c r="AD57" s="56" t="s">
        <v>47</v>
      </c>
      <c r="AE57" s="70"/>
      <c r="AF57" s="58">
        <v>25425000</v>
      </c>
      <c r="AG57" s="56" t="s">
        <v>48</v>
      </c>
      <c r="AH57" s="53" t="s">
        <v>49</v>
      </c>
      <c r="AI57" s="20"/>
      <c r="AJ57" s="20"/>
    </row>
    <row r="58" spans="1:36" ht="12.75" hidden="1" customHeight="1" x14ac:dyDescent="0.3">
      <c r="A58" s="53" t="s">
        <v>230</v>
      </c>
      <c r="B58" s="54" t="s">
        <v>40</v>
      </c>
      <c r="C58" s="53" t="s">
        <v>41</v>
      </c>
      <c r="D58" s="53" t="s">
        <v>231</v>
      </c>
      <c r="E58" s="55" t="s">
        <v>232</v>
      </c>
      <c r="F58" s="56" t="s">
        <v>44</v>
      </c>
      <c r="G58" s="57">
        <v>53098789</v>
      </c>
      <c r="H58" s="55" t="s">
        <v>233</v>
      </c>
      <c r="I58" s="56">
        <v>43119</v>
      </c>
      <c r="J58" s="56">
        <v>43122</v>
      </c>
      <c r="K58" s="56"/>
      <c r="L58" s="57">
        <v>336</v>
      </c>
      <c r="M58" s="58">
        <v>84000000</v>
      </c>
      <c r="N58" s="58"/>
      <c r="O58" s="58"/>
      <c r="P58" s="57"/>
      <c r="Q58" s="57"/>
      <c r="R58" s="57"/>
      <c r="S58" s="57"/>
      <c r="T58" s="57"/>
      <c r="U58" s="57"/>
      <c r="V58" s="57"/>
      <c r="W58" s="57"/>
      <c r="X58" s="57"/>
      <c r="Y58" s="57"/>
      <c r="Z58" s="57"/>
      <c r="AA58" s="56" t="s">
        <v>46</v>
      </c>
      <c r="AB58" s="59">
        <v>1549</v>
      </c>
      <c r="AC58" s="57"/>
      <c r="AD58" s="56" t="s">
        <v>47</v>
      </c>
      <c r="AE58" s="70"/>
      <c r="AF58" s="58">
        <v>84000000</v>
      </c>
      <c r="AG58" s="56" t="s">
        <v>48</v>
      </c>
      <c r="AH58" s="53" t="s">
        <v>49</v>
      </c>
      <c r="AI58" s="20"/>
      <c r="AJ58" s="20"/>
    </row>
    <row r="59" spans="1:36" ht="12.75" hidden="1" customHeight="1" x14ac:dyDescent="0.3">
      <c r="A59" s="53" t="s">
        <v>234</v>
      </c>
      <c r="B59" s="54" t="s">
        <v>40</v>
      </c>
      <c r="C59" s="53" t="s">
        <v>41</v>
      </c>
      <c r="D59" s="53" t="s">
        <v>235</v>
      </c>
      <c r="E59" s="55" t="s">
        <v>236</v>
      </c>
      <c r="F59" s="56" t="s">
        <v>44</v>
      </c>
      <c r="G59" s="57">
        <v>52386450</v>
      </c>
      <c r="H59" s="67" t="s">
        <v>237</v>
      </c>
      <c r="I59" s="56">
        <v>43126</v>
      </c>
      <c r="J59" s="56">
        <v>43126</v>
      </c>
      <c r="K59" s="56"/>
      <c r="L59" s="57">
        <v>336</v>
      </c>
      <c r="M59" s="58">
        <v>53760000</v>
      </c>
      <c r="N59" s="58"/>
      <c r="O59" s="58"/>
      <c r="P59" s="57"/>
      <c r="Q59" s="57"/>
      <c r="R59" s="57"/>
      <c r="S59" s="57"/>
      <c r="T59" s="57"/>
      <c r="U59" s="57"/>
      <c r="V59" s="57"/>
      <c r="W59" s="57"/>
      <c r="X59" s="57"/>
      <c r="Y59" s="57"/>
      <c r="Z59" s="57"/>
      <c r="AA59" s="56" t="s">
        <v>129</v>
      </c>
      <c r="AB59" s="59">
        <v>1536</v>
      </c>
      <c r="AC59" s="57"/>
      <c r="AD59" s="56" t="s">
        <v>130</v>
      </c>
      <c r="AE59" s="70"/>
      <c r="AF59" s="58">
        <v>53760000</v>
      </c>
      <c r="AG59" s="56" t="s">
        <v>48</v>
      </c>
      <c r="AH59" s="53" t="s">
        <v>49</v>
      </c>
      <c r="AI59" s="20"/>
      <c r="AJ59" s="20"/>
    </row>
    <row r="60" spans="1:36" ht="12.75" hidden="1" customHeight="1" x14ac:dyDescent="0.3">
      <c r="A60" s="53" t="s">
        <v>238</v>
      </c>
      <c r="B60" s="54" t="s">
        <v>40</v>
      </c>
      <c r="C60" s="53" t="s">
        <v>41</v>
      </c>
      <c r="D60" s="53" t="s">
        <v>239</v>
      </c>
      <c r="E60" s="55" t="s">
        <v>240</v>
      </c>
      <c r="F60" s="56" t="s">
        <v>44</v>
      </c>
      <c r="G60" s="57">
        <v>52226038</v>
      </c>
      <c r="H60" s="55" t="s">
        <v>241</v>
      </c>
      <c r="I60" s="56">
        <v>43125</v>
      </c>
      <c r="J60" s="56">
        <v>43126</v>
      </c>
      <c r="K60" s="56"/>
      <c r="L60" s="57">
        <v>335</v>
      </c>
      <c r="M60" s="58">
        <v>33500000</v>
      </c>
      <c r="N60" s="58"/>
      <c r="O60" s="58"/>
      <c r="P60" s="57"/>
      <c r="Q60" s="57"/>
      <c r="R60" s="57"/>
      <c r="S60" s="57"/>
      <c r="T60" s="57"/>
      <c r="U60" s="57"/>
      <c r="V60" s="57"/>
      <c r="W60" s="57"/>
      <c r="X60" s="57"/>
      <c r="Y60" s="57"/>
      <c r="Z60" s="57"/>
      <c r="AA60" s="56" t="s">
        <v>129</v>
      </c>
      <c r="AB60" s="59">
        <v>1536</v>
      </c>
      <c r="AC60" s="57"/>
      <c r="AD60" s="56" t="s">
        <v>130</v>
      </c>
      <c r="AE60" s="70"/>
      <c r="AF60" s="58">
        <v>33500000</v>
      </c>
      <c r="AG60" s="56" t="s">
        <v>48</v>
      </c>
      <c r="AH60" s="53" t="s">
        <v>49</v>
      </c>
      <c r="AI60" s="20"/>
      <c r="AJ60" s="20"/>
    </row>
    <row r="61" spans="1:36" ht="12.75" hidden="1" customHeight="1" x14ac:dyDescent="0.3">
      <c r="A61" s="53" t="s">
        <v>242</v>
      </c>
      <c r="B61" s="54" t="s">
        <v>40</v>
      </c>
      <c r="C61" s="53" t="s">
        <v>41</v>
      </c>
      <c r="D61" s="53" t="s">
        <v>243</v>
      </c>
      <c r="E61" s="55" t="s">
        <v>244</v>
      </c>
      <c r="F61" s="56" t="s">
        <v>44</v>
      </c>
      <c r="G61" s="57">
        <v>52051565</v>
      </c>
      <c r="H61" s="55" t="s">
        <v>245</v>
      </c>
      <c r="I61" s="56">
        <v>43122</v>
      </c>
      <c r="J61" s="56">
        <v>43125</v>
      </c>
      <c r="K61" s="56"/>
      <c r="L61" s="57">
        <v>336</v>
      </c>
      <c r="M61" s="58">
        <v>53200000</v>
      </c>
      <c r="N61" s="58"/>
      <c r="O61" s="58"/>
      <c r="P61" s="57"/>
      <c r="Q61" s="57"/>
      <c r="R61" s="57"/>
      <c r="S61" s="57"/>
      <c r="T61" s="57"/>
      <c r="U61" s="57"/>
      <c r="V61" s="57"/>
      <c r="W61" s="57"/>
      <c r="X61" s="57"/>
      <c r="Y61" s="57"/>
      <c r="Z61" s="57"/>
      <c r="AA61" s="56" t="s">
        <v>129</v>
      </c>
      <c r="AB61" s="59">
        <v>1536</v>
      </c>
      <c r="AC61" s="57"/>
      <c r="AD61" s="56" t="s">
        <v>130</v>
      </c>
      <c r="AE61" s="70"/>
      <c r="AF61" s="58">
        <v>53200000</v>
      </c>
      <c r="AG61" s="56" t="s">
        <v>48</v>
      </c>
      <c r="AH61" s="53" t="s">
        <v>49</v>
      </c>
      <c r="AI61" s="20"/>
      <c r="AJ61" s="20"/>
    </row>
    <row r="62" spans="1:36" ht="12.75" hidden="1" customHeight="1" x14ac:dyDescent="0.3">
      <c r="A62" s="53" t="s">
        <v>246</v>
      </c>
      <c r="B62" s="54" t="s">
        <v>40</v>
      </c>
      <c r="C62" s="53" t="s">
        <v>41</v>
      </c>
      <c r="D62" s="53" t="s">
        <v>247</v>
      </c>
      <c r="E62" s="55" t="s">
        <v>248</v>
      </c>
      <c r="F62" s="56" t="s">
        <v>44</v>
      </c>
      <c r="G62" s="57">
        <v>1013640413</v>
      </c>
      <c r="H62" s="55" t="s">
        <v>245</v>
      </c>
      <c r="I62" s="56">
        <v>43122</v>
      </c>
      <c r="J62" s="56">
        <v>43125</v>
      </c>
      <c r="K62" s="56"/>
      <c r="L62" s="57">
        <v>336</v>
      </c>
      <c r="M62" s="58">
        <v>53200000</v>
      </c>
      <c r="N62" s="58"/>
      <c r="O62" s="58"/>
      <c r="P62" s="57"/>
      <c r="Q62" s="57"/>
      <c r="R62" s="57"/>
      <c r="S62" s="57"/>
      <c r="T62" s="57"/>
      <c r="U62" s="57"/>
      <c r="V62" s="57"/>
      <c r="W62" s="57"/>
      <c r="X62" s="57"/>
      <c r="Y62" s="57"/>
      <c r="Z62" s="57"/>
      <c r="AA62" s="56" t="s">
        <v>129</v>
      </c>
      <c r="AB62" s="59">
        <v>1536</v>
      </c>
      <c r="AC62" s="57"/>
      <c r="AD62" s="56" t="s">
        <v>130</v>
      </c>
      <c r="AE62" s="70"/>
      <c r="AF62" s="58">
        <v>53200000</v>
      </c>
      <c r="AG62" s="56" t="s">
        <v>48</v>
      </c>
      <c r="AH62" s="53" t="s">
        <v>49</v>
      </c>
      <c r="AI62" s="20"/>
      <c r="AJ62" s="20"/>
    </row>
    <row r="63" spans="1:36" ht="12.75" hidden="1" customHeight="1" x14ac:dyDescent="0.3">
      <c r="A63" s="53" t="s">
        <v>249</v>
      </c>
      <c r="B63" s="54" t="s">
        <v>40</v>
      </c>
      <c r="C63" s="53" t="s">
        <v>41</v>
      </c>
      <c r="D63" s="53" t="s">
        <v>250</v>
      </c>
      <c r="E63" s="55" t="s">
        <v>251</v>
      </c>
      <c r="F63" s="56" t="s">
        <v>44</v>
      </c>
      <c r="G63" s="57">
        <v>80114984</v>
      </c>
      <c r="H63" s="55" t="s">
        <v>245</v>
      </c>
      <c r="I63" s="56">
        <v>43123</v>
      </c>
      <c r="J63" s="56">
        <v>43124</v>
      </c>
      <c r="K63" s="56"/>
      <c r="L63" s="57">
        <v>337</v>
      </c>
      <c r="M63" s="58">
        <v>53358333</v>
      </c>
      <c r="N63" s="58"/>
      <c r="O63" s="58"/>
      <c r="P63" s="57"/>
      <c r="Q63" s="57"/>
      <c r="R63" s="57"/>
      <c r="S63" s="57"/>
      <c r="T63" s="57"/>
      <c r="U63" s="57"/>
      <c r="V63" s="57"/>
      <c r="W63" s="57"/>
      <c r="X63" s="57"/>
      <c r="Y63" s="57"/>
      <c r="Z63" s="57"/>
      <c r="AA63" s="56" t="s">
        <v>129</v>
      </c>
      <c r="AB63" s="59">
        <v>1536</v>
      </c>
      <c r="AC63" s="57"/>
      <c r="AD63" s="56" t="s">
        <v>130</v>
      </c>
      <c r="AE63" s="70"/>
      <c r="AF63" s="58">
        <v>53358333</v>
      </c>
      <c r="AG63" s="56" t="s">
        <v>48</v>
      </c>
      <c r="AH63" s="53" t="s">
        <v>49</v>
      </c>
      <c r="AI63" s="20"/>
      <c r="AJ63" s="20"/>
    </row>
    <row r="64" spans="1:36" ht="12.75" customHeight="1" x14ac:dyDescent="0.3">
      <c r="A64" s="53" t="s">
        <v>252</v>
      </c>
      <c r="B64" s="54" t="s">
        <v>40</v>
      </c>
      <c r="C64" s="53" t="s">
        <v>41</v>
      </c>
      <c r="D64" s="53" t="s">
        <v>253</v>
      </c>
      <c r="E64" s="55" t="s">
        <v>254</v>
      </c>
      <c r="F64" s="56" t="s">
        <v>44</v>
      </c>
      <c r="G64" s="57">
        <v>1015424848</v>
      </c>
      <c r="H64" s="55" t="s">
        <v>245</v>
      </c>
      <c r="I64" s="56">
        <v>43125</v>
      </c>
      <c r="J64" s="56">
        <v>43125</v>
      </c>
      <c r="K64" s="56"/>
      <c r="L64" s="57">
        <v>336</v>
      </c>
      <c r="M64" s="58">
        <v>53200000</v>
      </c>
      <c r="N64" s="62">
        <f>+(M64/L64)*30</f>
        <v>4750000</v>
      </c>
      <c r="O64" s="57">
        <v>20</v>
      </c>
      <c r="P64" s="62">
        <f>+((M64/L64)*30)*40%</f>
        <v>1900000</v>
      </c>
      <c r="Q64" s="62">
        <f>+$P64*12.5%</f>
        <v>237500</v>
      </c>
      <c r="R64" s="62">
        <f>+$P64*16%</f>
        <v>304000</v>
      </c>
      <c r="S64" s="62">
        <f>+$P64*0.522%</f>
        <v>9918</v>
      </c>
      <c r="T64" s="62">
        <f>+(M64/L64)*O64</f>
        <v>3166666.666666667</v>
      </c>
      <c r="U64" s="63">
        <f>+(T64/M64)</f>
        <v>5.9523809523809527E-2</v>
      </c>
      <c r="V64" s="63">
        <f>+(W64/L64)</f>
        <v>5.9523809523809521E-2</v>
      </c>
      <c r="W64" s="64">
        <f>+O64</f>
        <v>20</v>
      </c>
      <c r="X64" s="64">
        <f>+L64-W64</f>
        <v>316</v>
      </c>
      <c r="Y64" s="62">
        <f>+M64-T64</f>
        <v>50033333.333333336</v>
      </c>
      <c r="Z64" s="57"/>
      <c r="AA64" s="56" t="s">
        <v>129</v>
      </c>
      <c r="AB64" s="59">
        <v>1536</v>
      </c>
      <c r="AC64" s="57"/>
      <c r="AD64" s="56" t="s">
        <v>130</v>
      </c>
      <c r="AE64" s="70"/>
      <c r="AF64" s="58">
        <v>53200000</v>
      </c>
      <c r="AG64" s="56" t="s">
        <v>48</v>
      </c>
      <c r="AH64" s="53" t="s">
        <v>49</v>
      </c>
      <c r="AI64" s="20"/>
      <c r="AJ64" s="20"/>
    </row>
    <row r="65" spans="1:36" ht="12.75" hidden="1" customHeight="1" x14ac:dyDescent="0.3">
      <c r="A65" s="53" t="s">
        <v>255</v>
      </c>
      <c r="B65" s="54" t="s">
        <v>40</v>
      </c>
      <c r="C65" s="53" t="s">
        <v>41</v>
      </c>
      <c r="D65" s="53" t="s">
        <v>256</v>
      </c>
      <c r="E65" s="55" t="s">
        <v>257</v>
      </c>
      <c r="F65" s="53" t="s">
        <v>44</v>
      </c>
      <c r="G65" s="53">
        <v>1013632899</v>
      </c>
      <c r="H65" s="55" t="s">
        <v>258</v>
      </c>
      <c r="I65" s="56">
        <v>43125</v>
      </c>
      <c r="J65" s="56">
        <v>43125</v>
      </c>
      <c r="K65" s="56"/>
      <c r="L65" s="53">
        <v>336</v>
      </c>
      <c r="M65" s="58">
        <v>53200000</v>
      </c>
      <c r="N65" s="58"/>
      <c r="O65" s="58"/>
      <c r="P65" s="57"/>
      <c r="Q65" s="57"/>
      <c r="R65" s="57"/>
      <c r="S65" s="57"/>
      <c r="T65" s="57"/>
      <c r="U65" s="57"/>
      <c r="V65" s="57"/>
      <c r="W65" s="57"/>
      <c r="X65" s="57"/>
      <c r="Y65" s="57"/>
      <c r="Z65" s="57"/>
      <c r="AA65" s="56" t="s">
        <v>129</v>
      </c>
      <c r="AB65" s="59">
        <v>1536</v>
      </c>
      <c r="AC65" s="57"/>
      <c r="AD65" s="56" t="s">
        <v>130</v>
      </c>
      <c r="AE65" s="70"/>
      <c r="AF65" s="58">
        <v>53200000</v>
      </c>
      <c r="AG65" s="56" t="s">
        <v>48</v>
      </c>
      <c r="AH65" s="53" t="s">
        <v>49</v>
      </c>
      <c r="AI65" s="20"/>
      <c r="AJ65" s="20"/>
    </row>
    <row r="66" spans="1:36" ht="12.75" hidden="1" customHeight="1" x14ac:dyDescent="0.3">
      <c r="A66" s="53" t="s">
        <v>259</v>
      </c>
      <c r="B66" s="54" t="s">
        <v>40</v>
      </c>
      <c r="C66" s="53" t="s">
        <v>41</v>
      </c>
      <c r="D66" s="53" t="s">
        <v>260</v>
      </c>
      <c r="E66" s="55" t="s">
        <v>261</v>
      </c>
      <c r="F66" s="56" t="s">
        <v>44</v>
      </c>
      <c r="G66" s="57">
        <v>1018471810</v>
      </c>
      <c r="H66" s="55" t="s">
        <v>262</v>
      </c>
      <c r="I66" s="56">
        <v>43124</v>
      </c>
      <c r="J66" s="56">
        <v>43125</v>
      </c>
      <c r="K66" s="56"/>
      <c r="L66" s="53">
        <v>336</v>
      </c>
      <c r="M66" s="58">
        <v>53200000</v>
      </c>
      <c r="N66" s="58"/>
      <c r="O66" s="58"/>
      <c r="P66" s="57"/>
      <c r="Q66" s="57"/>
      <c r="R66" s="57"/>
      <c r="S66" s="57"/>
      <c r="T66" s="57"/>
      <c r="U66" s="57"/>
      <c r="V66" s="57"/>
      <c r="W66" s="57"/>
      <c r="X66" s="57"/>
      <c r="Y66" s="57"/>
      <c r="Z66" s="57"/>
      <c r="AA66" s="56" t="s">
        <v>129</v>
      </c>
      <c r="AB66" s="59">
        <v>1536</v>
      </c>
      <c r="AC66" s="57"/>
      <c r="AD66" s="56" t="s">
        <v>130</v>
      </c>
      <c r="AE66" s="70"/>
      <c r="AF66" s="58">
        <v>53200000</v>
      </c>
      <c r="AG66" s="56" t="s">
        <v>48</v>
      </c>
      <c r="AH66" s="53" t="s">
        <v>49</v>
      </c>
      <c r="AI66" s="20"/>
      <c r="AJ66" s="20"/>
    </row>
    <row r="67" spans="1:36" ht="12.75" hidden="1" customHeight="1" x14ac:dyDescent="0.3">
      <c r="A67" s="53" t="s">
        <v>263</v>
      </c>
      <c r="B67" s="54" t="s">
        <v>40</v>
      </c>
      <c r="C67" s="53" t="s">
        <v>41</v>
      </c>
      <c r="D67" s="53" t="s">
        <v>264</v>
      </c>
      <c r="E67" s="55" t="s">
        <v>265</v>
      </c>
      <c r="F67" s="56" t="s">
        <v>44</v>
      </c>
      <c r="G67" s="57">
        <v>1030553003</v>
      </c>
      <c r="H67" s="55" t="s">
        <v>245</v>
      </c>
      <c r="I67" s="56">
        <v>43124</v>
      </c>
      <c r="J67" s="56">
        <v>43125</v>
      </c>
      <c r="K67" s="56"/>
      <c r="L67" s="53">
        <v>336</v>
      </c>
      <c r="M67" s="58">
        <v>53200000</v>
      </c>
      <c r="N67" s="58"/>
      <c r="O67" s="58"/>
      <c r="P67" s="57"/>
      <c r="Q67" s="57"/>
      <c r="R67" s="57"/>
      <c r="S67" s="57"/>
      <c r="T67" s="57"/>
      <c r="U67" s="57"/>
      <c r="V67" s="57"/>
      <c r="W67" s="57"/>
      <c r="X67" s="57"/>
      <c r="Y67" s="57"/>
      <c r="Z67" s="57"/>
      <c r="AA67" s="56" t="s">
        <v>129</v>
      </c>
      <c r="AB67" s="59">
        <v>1536</v>
      </c>
      <c r="AC67" s="57"/>
      <c r="AD67" s="56" t="s">
        <v>130</v>
      </c>
      <c r="AE67" s="70"/>
      <c r="AF67" s="58">
        <v>53200000</v>
      </c>
      <c r="AG67" s="56" t="s">
        <v>48</v>
      </c>
      <c r="AH67" s="53" t="s">
        <v>49</v>
      </c>
      <c r="AI67" s="20"/>
      <c r="AJ67" s="20"/>
    </row>
    <row r="68" spans="1:36" ht="12.75" hidden="1" customHeight="1" x14ac:dyDescent="0.3">
      <c r="A68" s="53" t="s">
        <v>266</v>
      </c>
      <c r="B68" s="54" t="s">
        <v>40</v>
      </c>
      <c r="C68" s="53" t="s">
        <v>41</v>
      </c>
      <c r="D68" s="53" t="s">
        <v>267</v>
      </c>
      <c r="E68" s="55" t="s">
        <v>268</v>
      </c>
      <c r="F68" s="56" t="s">
        <v>44</v>
      </c>
      <c r="G68" s="57">
        <v>4207517</v>
      </c>
      <c r="H68" s="55" t="s">
        <v>245</v>
      </c>
      <c r="I68" s="56">
        <v>43125</v>
      </c>
      <c r="J68" s="56">
        <v>43125</v>
      </c>
      <c r="K68" s="56"/>
      <c r="L68" s="53">
        <v>336</v>
      </c>
      <c r="M68" s="58">
        <v>53200000</v>
      </c>
      <c r="N68" s="58"/>
      <c r="O68" s="58"/>
      <c r="P68" s="57"/>
      <c r="Q68" s="57"/>
      <c r="R68" s="57"/>
      <c r="S68" s="57"/>
      <c r="T68" s="57"/>
      <c r="U68" s="57"/>
      <c r="V68" s="57"/>
      <c r="W68" s="57"/>
      <c r="X68" s="57"/>
      <c r="Y68" s="57"/>
      <c r="Z68" s="57"/>
      <c r="AA68" s="56" t="s">
        <v>129</v>
      </c>
      <c r="AB68" s="59">
        <v>1536</v>
      </c>
      <c r="AC68" s="57"/>
      <c r="AD68" s="56" t="s">
        <v>130</v>
      </c>
      <c r="AE68" s="70"/>
      <c r="AF68" s="58">
        <v>53200000</v>
      </c>
      <c r="AG68" s="56" t="s">
        <v>48</v>
      </c>
      <c r="AH68" s="53" t="s">
        <v>49</v>
      </c>
      <c r="AI68" s="20"/>
      <c r="AJ68" s="20"/>
    </row>
    <row r="69" spans="1:36" ht="12.75" hidden="1" customHeight="1" x14ac:dyDescent="0.3">
      <c r="A69" s="43" t="s">
        <v>269</v>
      </c>
      <c r="B69" s="44" t="s">
        <v>38</v>
      </c>
      <c r="C69" s="45"/>
      <c r="D69" s="46"/>
      <c r="E69" s="47"/>
      <c r="F69" s="46"/>
      <c r="G69" s="48"/>
      <c r="H69" s="47"/>
      <c r="I69" s="46"/>
      <c r="J69" s="46"/>
      <c r="K69" s="46"/>
      <c r="L69" s="48"/>
      <c r="M69" s="49"/>
      <c r="N69" s="49"/>
      <c r="O69" s="49"/>
      <c r="P69" s="48"/>
      <c r="Q69" s="48"/>
      <c r="R69" s="48"/>
      <c r="S69" s="48"/>
      <c r="T69" s="48"/>
      <c r="U69" s="48"/>
      <c r="V69" s="48"/>
      <c r="W69" s="48"/>
      <c r="X69" s="48"/>
      <c r="Y69" s="48"/>
      <c r="Z69" s="48"/>
      <c r="AA69" s="47"/>
      <c r="AB69" s="50"/>
      <c r="AC69" s="48"/>
      <c r="AD69" s="45"/>
      <c r="AE69" s="51"/>
      <c r="AF69" s="49"/>
      <c r="AG69" s="46"/>
      <c r="AH69" s="52" t="s">
        <v>38</v>
      </c>
      <c r="AI69" s="20"/>
      <c r="AJ69" s="20"/>
    </row>
    <row r="70" spans="1:36" ht="12.75" hidden="1" customHeight="1" x14ac:dyDescent="0.3">
      <c r="A70" s="53" t="s">
        <v>270</v>
      </c>
      <c r="B70" s="54" t="s">
        <v>40</v>
      </c>
      <c r="C70" s="53" t="s">
        <v>41</v>
      </c>
      <c r="D70" s="53" t="s">
        <v>271</v>
      </c>
      <c r="E70" s="55" t="s">
        <v>272</v>
      </c>
      <c r="F70" s="56" t="s">
        <v>44</v>
      </c>
      <c r="G70" s="57">
        <v>1031151232</v>
      </c>
      <c r="H70" s="55" t="s">
        <v>245</v>
      </c>
      <c r="I70" s="56">
        <v>43124</v>
      </c>
      <c r="J70" s="56">
        <v>43126</v>
      </c>
      <c r="K70" s="56"/>
      <c r="L70" s="53">
        <v>335</v>
      </c>
      <c r="M70" s="58">
        <v>53041667</v>
      </c>
      <c r="N70" s="58"/>
      <c r="O70" s="58"/>
      <c r="P70" s="57"/>
      <c r="Q70" s="57"/>
      <c r="R70" s="57"/>
      <c r="S70" s="57"/>
      <c r="T70" s="57"/>
      <c r="U70" s="57"/>
      <c r="V70" s="57"/>
      <c r="W70" s="57"/>
      <c r="X70" s="57"/>
      <c r="Y70" s="57"/>
      <c r="Z70" s="57"/>
      <c r="AA70" s="56" t="s">
        <v>129</v>
      </c>
      <c r="AB70" s="59">
        <v>1536</v>
      </c>
      <c r="AC70" s="57"/>
      <c r="AD70" s="56" t="s">
        <v>130</v>
      </c>
      <c r="AE70" s="70"/>
      <c r="AF70" s="58">
        <v>53041667</v>
      </c>
      <c r="AG70" s="56" t="s">
        <v>48</v>
      </c>
      <c r="AH70" s="53" t="s">
        <v>49</v>
      </c>
      <c r="AI70" s="20"/>
      <c r="AJ70" s="20"/>
    </row>
    <row r="71" spans="1:36" ht="12.75" hidden="1" customHeight="1" x14ac:dyDescent="0.3">
      <c r="A71" s="53" t="s">
        <v>273</v>
      </c>
      <c r="B71" s="54" t="s">
        <v>40</v>
      </c>
      <c r="C71" s="53" t="s">
        <v>41</v>
      </c>
      <c r="D71" s="53" t="s">
        <v>274</v>
      </c>
      <c r="E71" s="55" t="s">
        <v>275</v>
      </c>
      <c r="F71" s="56" t="s">
        <v>44</v>
      </c>
      <c r="G71" s="57">
        <v>52363861</v>
      </c>
      <c r="H71" s="71" t="s">
        <v>276</v>
      </c>
      <c r="I71" s="56">
        <v>43126</v>
      </c>
      <c r="J71" s="56">
        <v>43126</v>
      </c>
      <c r="K71" s="56"/>
      <c r="L71" s="53">
        <v>335</v>
      </c>
      <c r="M71" s="58">
        <v>53041667</v>
      </c>
      <c r="N71" s="58"/>
      <c r="O71" s="58"/>
      <c r="P71" s="57"/>
      <c r="Q71" s="57"/>
      <c r="R71" s="57"/>
      <c r="S71" s="57"/>
      <c r="T71" s="57"/>
      <c r="U71" s="57"/>
      <c r="V71" s="57"/>
      <c r="W71" s="57"/>
      <c r="X71" s="57"/>
      <c r="Y71" s="57"/>
      <c r="Z71" s="57"/>
      <c r="AA71" s="56" t="s">
        <v>129</v>
      </c>
      <c r="AB71" s="59">
        <v>1536</v>
      </c>
      <c r="AC71" s="57"/>
      <c r="AD71" s="56" t="s">
        <v>130</v>
      </c>
      <c r="AE71" s="70"/>
      <c r="AF71" s="58">
        <v>53041667</v>
      </c>
      <c r="AG71" s="56" t="s">
        <v>48</v>
      </c>
      <c r="AH71" s="53" t="s">
        <v>49</v>
      </c>
      <c r="AI71" s="20"/>
      <c r="AJ71" s="20"/>
    </row>
    <row r="72" spans="1:36" ht="12.75" hidden="1" customHeight="1" x14ac:dyDescent="0.3">
      <c r="A72" s="43" t="s">
        <v>277</v>
      </c>
      <c r="B72" s="44" t="s">
        <v>38</v>
      </c>
      <c r="C72" s="45"/>
      <c r="D72" s="46"/>
      <c r="E72" s="47"/>
      <c r="F72" s="46"/>
      <c r="G72" s="48"/>
      <c r="H72" s="47"/>
      <c r="I72" s="46"/>
      <c r="J72" s="46"/>
      <c r="K72" s="46"/>
      <c r="L72" s="48"/>
      <c r="M72" s="49"/>
      <c r="N72" s="49"/>
      <c r="O72" s="49"/>
      <c r="P72" s="48"/>
      <c r="Q72" s="48"/>
      <c r="R72" s="48"/>
      <c r="S72" s="48"/>
      <c r="T72" s="48"/>
      <c r="U72" s="48"/>
      <c r="V72" s="48"/>
      <c r="W72" s="48"/>
      <c r="X72" s="48"/>
      <c r="Y72" s="48"/>
      <c r="Z72" s="48"/>
      <c r="AA72" s="47"/>
      <c r="AB72" s="50"/>
      <c r="AC72" s="48"/>
      <c r="AD72" s="45"/>
      <c r="AE72" s="51"/>
      <c r="AF72" s="49"/>
      <c r="AG72" s="46"/>
      <c r="AH72" s="52" t="s">
        <v>38</v>
      </c>
      <c r="AI72" s="20"/>
      <c r="AJ72" s="20"/>
    </row>
    <row r="73" spans="1:36" ht="12.75" hidden="1" customHeight="1" x14ac:dyDescent="0.3">
      <c r="A73" s="43" t="s">
        <v>278</v>
      </c>
      <c r="B73" s="44" t="s">
        <v>38</v>
      </c>
      <c r="C73" s="45"/>
      <c r="D73" s="46"/>
      <c r="E73" s="47"/>
      <c r="F73" s="46"/>
      <c r="G73" s="48"/>
      <c r="H73" s="47"/>
      <c r="I73" s="46"/>
      <c r="J73" s="46"/>
      <c r="K73" s="46"/>
      <c r="L73" s="48"/>
      <c r="M73" s="49"/>
      <c r="N73" s="49"/>
      <c r="O73" s="49"/>
      <c r="P73" s="48"/>
      <c r="Q73" s="48"/>
      <c r="R73" s="48"/>
      <c r="S73" s="48"/>
      <c r="T73" s="48"/>
      <c r="U73" s="48"/>
      <c r="V73" s="48"/>
      <c r="W73" s="48"/>
      <c r="X73" s="48"/>
      <c r="Y73" s="48"/>
      <c r="Z73" s="48"/>
      <c r="AA73" s="47"/>
      <c r="AB73" s="50"/>
      <c r="AC73" s="48"/>
      <c r="AD73" s="45"/>
      <c r="AE73" s="51"/>
      <c r="AF73" s="49"/>
      <c r="AG73" s="46"/>
      <c r="AH73" s="52" t="s">
        <v>38</v>
      </c>
      <c r="AI73" s="20"/>
      <c r="AJ73" s="20"/>
    </row>
    <row r="74" spans="1:36" ht="12.75" hidden="1" customHeight="1" x14ac:dyDescent="0.3">
      <c r="A74" s="43" t="s">
        <v>279</v>
      </c>
      <c r="B74" s="44" t="s">
        <v>38</v>
      </c>
      <c r="C74" s="45"/>
      <c r="D74" s="46"/>
      <c r="E74" s="47"/>
      <c r="F74" s="46"/>
      <c r="G74" s="48"/>
      <c r="H74" s="47"/>
      <c r="I74" s="46"/>
      <c r="J74" s="46"/>
      <c r="K74" s="46"/>
      <c r="L74" s="48"/>
      <c r="M74" s="49"/>
      <c r="N74" s="49"/>
      <c r="O74" s="49"/>
      <c r="P74" s="48"/>
      <c r="Q74" s="48"/>
      <c r="R74" s="48"/>
      <c r="S74" s="48"/>
      <c r="T74" s="48"/>
      <c r="U74" s="48"/>
      <c r="V74" s="48"/>
      <c r="W74" s="48"/>
      <c r="X74" s="48"/>
      <c r="Y74" s="48"/>
      <c r="Z74" s="48"/>
      <c r="AA74" s="47"/>
      <c r="AB74" s="50"/>
      <c r="AC74" s="48"/>
      <c r="AD74" s="45"/>
      <c r="AE74" s="51"/>
      <c r="AF74" s="49"/>
      <c r="AG74" s="46"/>
      <c r="AH74" s="52" t="s">
        <v>38</v>
      </c>
      <c r="AI74" s="20"/>
      <c r="AJ74" s="20"/>
    </row>
    <row r="75" spans="1:36" ht="12.75" hidden="1" customHeight="1" x14ac:dyDescent="0.3">
      <c r="A75" s="53" t="s">
        <v>280</v>
      </c>
      <c r="B75" s="54" t="s">
        <v>40</v>
      </c>
      <c r="C75" s="53" t="s">
        <v>41</v>
      </c>
      <c r="D75" s="53" t="s">
        <v>281</v>
      </c>
      <c r="E75" s="55" t="s">
        <v>282</v>
      </c>
      <c r="F75" s="56" t="s">
        <v>44</v>
      </c>
      <c r="G75" s="57">
        <v>1031170465</v>
      </c>
      <c r="H75" s="55" t="s">
        <v>283</v>
      </c>
      <c r="I75" s="56">
        <v>43126</v>
      </c>
      <c r="J75" s="56">
        <v>43126</v>
      </c>
      <c r="K75" s="56"/>
      <c r="L75" s="53">
        <v>335</v>
      </c>
      <c r="M75" s="58">
        <v>25125000</v>
      </c>
      <c r="N75" s="58"/>
      <c r="O75" s="58"/>
      <c r="P75" s="57"/>
      <c r="Q75" s="57"/>
      <c r="R75" s="57"/>
      <c r="S75" s="57"/>
      <c r="T75" s="57"/>
      <c r="U75" s="57"/>
      <c r="V75" s="57"/>
      <c r="W75" s="57"/>
      <c r="X75" s="57"/>
      <c r="Y75" s="57"/>
      <c r="Z75" s="57"/>
      <c r="AA75" s="56" t="s">
        <v>46</v>
      </c>
      <c r="AB75" s="59">
        <v>1549</v>
      </c>
      <c r="AC75" s="57"/>
      <c r="AD75" s="56" t="s">
        <v>47</v>
      </c>
      <c r="AE75" s="70"/>
      <c r="AF75" s="58">
        <v>25125000</v>
      </c>
      <c r="AG75" s="56" t="s">
        <v>48</v>
      </c>
      <c r="AH75" s="53" t="s">
        <v>49</v>
      </c>
      <c r="AI75" s="20"/>
      <c r="AJ75" s="20"/>
    </row>
    <row r="76" spans="1:36" ht="12.75" hidden="1" customHeight="1" x14ac:dyDescent="0.3">
      <c r="A76" s="53" t="s">
        <v>284</v>
      </c>
      <c r="B76" s="54" t="s">
        <v>40</v>
      </c>
      <c r="C76" s="53" t="s">
        <v>41</v>
      </c>
      <c r="D76" s="53" t="s">
        <v>285</v>
      </c>
      <c r="E76" s="55" t="s">
        <v>286</v>
      </c>
      <c r="F76" s="56" t="s">
        <v>44</v>
      </c>
      <c r="G76" s="57">
        <v>1023896385</v>
      </c>
      <c r="H76" s="55" t="s">
        <v>283</v>
      </c>
      <c r="I76" s="56">
        <v>43126</v>
      </c>
      <c r="J76" s="56">
        <v>43126</v>
      </c>
      <c r="K76" s="56"/>
      <c r="L76" s="53">
        <v>335</v>
      </c>
      <c r="M76" s="58">
        <v>25125000</v>
      </c>
      <c r="N76" s="58"/>
      <c r="O76" s="58"/>
      <c r="P76" s="57"/>
      <c r="Q76" s="57"/>
      <c r="R76" s="57"/>
      <c r="S76" s="57"/>
      <c r="T76" s="57"/>
      <c r="U76" s="57"/>
      <c r="V76" s="57"/>
      <c r="W76" s="57"/>
      <c r="X76" s="57"/>
      <c r="Y76" s="57"/>
      <c r="Z76" s="57"/>
      <c r="AA76" s="56" t="s">
        <v>46</v>
      </c>
      <c r="AB76" s="59">
        <v>1549</v>
      </c>
      <c r="AC76" s="57"/>
      <c r="AD76" s="56" t="s">
        <v>47</v>
      </c>
      <c r="AE76" s="70"/>
      <c r="AF76" s="58">
        <v>25125000</v>
      </c>
      <c r="AG76" s="56" t="s">
        <v>48</v>
      </c>
      <c r="AH76" s="53" t="s">
        <v>49</v>
      </c>
      <c r="AI76" s="20"/>
      <c r="AJ76" s="20"/>
    </row>
    <row r="77" spans="1:36" ht="12.75" hidden="1" customHeight="1" x14ac:dyDescent="0.3">
      <c r="A77" s="53" t="s">
        <v>287</v>
      </c>
      <c r="B77" s="54" t="s">
        <v>40</v>
      </c>
      <c r="C77" s="53" t="s">
        <v>41</v>
      </c>
      <c r="D77" s="53" t="s">
        <v>288</v>
      </c>
      <c r="E77" s="55" t="s">
        <v>289</v>
      </c>
      <c r="F77" s="56" t="s">
        <v>44</v>
      </c>
      <c r="G77" s="57">
        <v>74323074</v>
      </c>
      <c r="H77" s="55" t="s">
        <v>290</v>
      </c>
      <c r="I77" s="56">
        <v>43122</v>
      </c>
      <c r="J77" s="56">
        <v>43125</v>
      </c>
      <c r="K77" s="56"/>
      <c r="L77" s="53">
        <v>336</v>
      </c>
      <c r="M77" s="58">
        <v>53760000</v>
      </c>
      <c r="N77" s="58"/>
      <c r="O77" s="58"/>
      <c r="P77" s="57"/>
      <c r="Q77" s="57"/>
      <c r="R77" s="57"/>
      <c r="S77" s="57"/>
      <c r="T77" s="57"/>
      <c r="U77" s="57"/>
      <c r="V77" s="57"/>
      <c r="W77" s="57"/>
      <c r="X77" s="57"/>
      <c r="Y77" s="57"/>
      <c r="Z77" s="57"/>
      <c r="AA77" s="56" t="s">
        <v>46</v>
      </c>
      <c r="AB77" s="59">
        <v>1549</v>
      </c>
      <c r="AC77" s="57"/>
      <c r="AD77" s="56" t="s">
        <v>47</v>
      </c>
      <c r="AE77" s="70"/>
      <c r="AF77" s="58">
        <v>53760000</v>
      </c>
      <c r="AG77" s="56" t="s">
        <v>48</v>
      </c>
      <c r="AH77" s="53" t="s">
        <v>49</v>
      </c>
      <c r="AI77" s="20"/>
      <c r="AJ77" s="20"/>
    </row>
    <row r="78" spans="1:36" ht="12.75" hidden="1" customHeight="1" x14ac:dyDescent="0.3">
      <c r="A78" s="53" t="s">
        <v>291</v>
      </c>
      <c r="B78" s="54" t="s">
        <v>40</v>
      </c>
      <c r="C78" s="53" t="s">
        <v>41</v>
      </c>
      <c r="D78" s="53" t="s">
        <v>292</v>
      </c>
      <c r="E78" s="55" t="s">
        <v>293</v>
      </c>
      <c r="F78" s="56" t="s">
        <v>44</v>
      </c>
      <c r="G78" s="57">
        <v>52009183</v>
      </c>
      <c r="H78" s="55" t="s">
        <v>290</v>
      </c>
      <c r="I78" s="56">
        <v>43123</v>
      </c>
      <c r="J78" s="56">
        <v>43140</v>
      </c>
      <c r="K78" s="56"/>
      <c r="L78" s="53">
        <v>338</v>
      </c>
      <c r="M78" s="58">
        <v>54080000</v>
      </c>
      <c r="N78" s="58"/>
      <c r="O78" s="58"/>
      <c r="P78" s="57"/>
      <c r="Q78" s="57"/>
      <c r="R78" s="57"/>
      <c r="S78" s="57"/>
      <c r="T78" s="57"/>
      <c r="U78" s="57"/>
      <c r="V78" s="57"/>
      <c r="W78" s="57"/>
      <c r="X78" s="57"/>
      <c r="Y78" s="57"/>
      <c r="Z78" s="57"/>
      <c r="AA78" s="56" t="s">
        <v>46</v>
      </c>
      <c r="AB78" s="59">
        <v>1549</v>
      </c>
      <c r="AC78" s="57"/>
      <c r="AD78" s="56" t="s">
        <v>47</v>
      </c>
      <c r="AE78" s="70"/>
      <c r="AF78" s="58">
        <v>54080000</v>
      </c>
      <c r="AG78" s="56" t="s">
        <v>48</v>
      </c>
      <c r="AH78" s="53" t="s">
        <v>49</v>
      </c>
      <c r="AI78" s="20"/>
      <c r="AJ78" s="20"/>
    </row>
    <row r="79" spans="1:36" ht="12.75" hidden="1" customHeight="1" x14ac:dyDescent="0.3">
      <c r="A79" s="53" t="s">
        <v>294</v>
      </c>
      <c r="B79" s="54" t="s">
        <v>40</v>
      </c>
      <c r="C79" s="53" t="s">
        <v>41</v>
      </c>
      <c r="D79" s="53" t="s">
        <v>295</v>
      </c>
      <c r="E79" s="55" t="s">
        <v>296</v>
      </c>
      <c r="F79" s="56" t="s">
        <v>44</v>
      </c>
      <c r="G79" s="57">
        <v>19444653</v>
      </c>
      <c r="H79" s="55" t="s">
        <v>290</v>
      </c>
      <c r="I79" s="56">
        <v>43125</v>
      </c>
      <c r="J79" s="56">
        <v>43140</v>
      </c>
      <c r="K79" s="56"/>
      <c r="L79" s="53">
        <v>335</v>
      </c>
      <c r="M79" s="58">
        <v>53600000</v>
      </c>
      <c r="N79" s="58"/>
      <c r="O79" s="58"/>
      <c r="P79" s="57"/>
      <c r="Q79" s="57"/>
      <c r="R79" s="57"/>
      <c r="S79" s="57"/>
      <c r="T79" s="57"/>
      <c r="U79" s="57"/>
      <c r="V79" s="57"/>
      <c r="W79" s="57"/>
      <c r="X79" s="57"/>
      <c r="Y79" s="57"/>
      <c r="Z79" s="57"/>
      <c r="AA79" s="56" t="s">
        <v>46</v>
      </c>
      <c r="AB79" s="59">
        <v>1549</v>
      </c>
      <c r="AC79" s="57"/>
      <c r="AD79" s="56" t="s">
        <v>47</v>
      </c>
      <c r="AE79" s="70"/>
      <c r="AF79" s="58">
        <v>53600000</v>
      </c>
      <c r="AG79" s="56" t="s">
        <v>48</v>
      </c>
      <c r="AH79" s="53" t="s">
        <v>49</v>
      </c>
      <c r="AI79" s="20"/>
      <c r="AJ79" s="20"/>
    </row>
    <row r="80" spans="1:36" ht="12.75" hidden="1" customHeight="1" x14ac:dyDescent="0.3">
      <c r="A80" s="53" t="s">
        <v>297</v>
      </c>
      <c r="B80" s="54" t="s">
        <v>40</v>
      </c>
      <c r="C80" s="53" t="s">
        <v>41</v>
      </c>
      <c r="D80" s="53" t="s">
        <v>298</v>
      </c>
      <c r="E80" s="55" t="s">
        <v>299</v>
      </c>
      <c r="F80" s="56" t="s">
        <v>44</v>
      </c>
      <c r="G80" s="57">
        <v>1093748356</v>
      </c>
      <c r="H80" s="55" t="s">
        <v>290</v>
      </c>
      <c r="I80" s="56">
        <v>43124</v>
      </c>
      <c r="J80" s="56">
        <v>43140</v>
      </c>
      <c r="K80" s="56"/>
      <c r="L80" s="53">
        <v>336</v>
      </c>
      <c r="M80" s="58">
        <v>53760000</v>
      </c>
      <c r="N80" s="58"/>
      <c r="O80" s="58"/>
      <c r="P80" s="57"/>
      <c r="Q80" s="57"/>
      <c r="R80" s="57"/>
      <c r="S80" s="57"/>
      <c r="T80" s="57"/>
      <c r="U80" s="57"/>
      <c r="V80" s="57"/>
      <c r="W80" s="57"/>
      <c r="X80" s="57"/>
      <c r="Y80" s="57"/>
      <c r="Z80" s="57"/>
      <c r="AA80" s="56" t="s">
        <v>46</v>
      </c>
      <c r="AB80" s="59">
        <v>1549</v>
      </c>
      <c r="AC80" s="57"/>
      <c r="AD80" s="56" t="s">
        <v>47</v>
      </c>
      <c r="AE80" s="70"/>
      <c r="AF80" s="58">
        <v>53760000</v>
      </c>
      <c r="AG80" s="56" t="s">
        <v>48</v>
      </c>
      <c r="AH80" s="53" t="s">
        <v>49</v>
      </c>
      <c r="AI80" s="20"/>
      <c r="AJ80" s="20"/>
    </row>
    <row r="81" spans="1:36" ht="12.75" hidden="1" customHeight="1" x14ac:dyDescent="0.3">
      <c r="A81" s="53" t="s">
        <v>300</v>
      </c>
      <c r="B81" s="54" t="s">
        <v>40</v>
      </c>
      <c r="C81" s="53" t="s">
        <v>41</v>
      </c>
      <c r="D81" s="53" t="s">
        <v>301</v>
      </c>
      <c r="E81" s="55" t="s">
        <v>302</v>
      </c>
      <c r="F81" s="56" t="s">
        <v>44</v>
      </c>
      <c r="G81" s="57">
        <v>52898025</v>
      </c>
      <c r="H81" s="55" t="s">
        <v>290</v>
      </c>
      <c r="I81" s="56">
        <v>43122</v>
      </c>
      <c r="J81" s="56">
        <v>43140</v>
      </c>
      <c r="K81" s="56"/>
      <c r="L81" s="53">
        <v>336</v>
      </c>
      <c r="M81" s="58">
        <v>53760000</v>
      </c>
      <c r="N81" s="58"/>
      <c r="O81" s="58"/>
      <c r="P81" s="57"/>
      <c r="Q81" s="57"/>
      <c r="R81" s="57"/>
      <c r="S81" s="57"/>
      <c r="T81" s="57"/>
      <c r="U81" s="57"/>
      <c r="V81" s="57"/>
      <c r="W81" s="57"/>
      <c r="X81" s="57"/>
      <c r="Y81" s="57"/>
      <c r="Z81" s="57"/>
      <c r="AA81" s="56" t="s">
        <v>46</v>
      </c>
      <c r="AB81" s="59">
        <v>1549</v>
      </c>
      <c r="AC81" s="57"/>
      <c r="AD81" s="56" t="s">
        <v>47</v>
      </c>
      <c r="AE81" s="70"/>
      <c r="AF81" s="58">
        <v>53760000</v>
      </c>
      <c r="AG81" s="56" t="s">
        <v>48</v>
      </c>
      <c r="AH81" s="53" t="s">
        <v>49</v>
      </c>
      <c r="AI81" s="20"/>
      <c r="AJ81" s="20"/>
    </row>
    <row r="82" spans="1:36" ht="12.75" hidden="1" customHeight="1" x14ac:dyDescent="0.3">
      <c r="A82" s="53" t="s">
        <v>303</v>
      </c>
      <c r="B82" s="54" t="s">
        <v>40</v>
      </c>
      <c r="C82" s="53" t="s">
        <v>41</v>
      </c>
      <c r="D82" s="53" t="s">
        <v>304</v>
      </c>
      <c r="E82" s="55" t="s">
        <v>305</v>
      </c>
      <c r="F82" s="56" t="s">
        <v>44</v>
      </c>
      <c r="G82" s="57">
        <v>79455376</v>
      </c>
      <c r="H82" s="55" t="s">
        <v>290</v>
      </c>
      <c r="I82" s="56">
        <v>43126</v>
      </c>
      <c r="J82" s="56">
        <v>43140</v>
      </c>
      <c r="K82" s="56"/>
      <c r="L82" s="53">
        <v>336</v>
      </c>
      <c r="M82" s="58">
        <v>53760000</v>
      </c>
      <c r="N82" s="58"/>
      <c r="O82" s="58"/>
      <c r="P82" s="57"/>
      <c r="Q82" s="57"/>
      <c r="R82" s="57"/>
      <c r="S82" s="57"/>
      <c r="T82" s="57"/>
      <c r="U82" s="57"/>
      <c r="V82" s="57"/>
      <c r="W82" s="57"/>
      <c r="X82" s="57"/>
      <c r="Y82" s="57"/>
      <c r="Z82" s="57"/>
      <c r="AA82" s="56" t="s">
        <v>46</v>
      </c>
      <c r="AB82" s="59">
        <v>1549</v>
      </c>
      <c r="AC82" s="57"/>
      <c r="AD82" s="56" t="s">
        <v>47</v>
      </c>
      <c r="AE82" s="70"/>
      <c r="AF82" s="58">
        <v>53760000</v>
      </c>
      <c r="AG82" s="56" t="s">
        <v>48</v>
      </c>
      <c r="AH82" s="53" t="s">
        <v>49</v>
      </c>
      <c r="AI82" s="20"/>
      <c r="AJ82" s="20"/>
    </row>
    <row r="83" spans="1:36" ht="12.75" hidden="1" customHeight="1" x14ac:dyDescent="0.3">
      <c r="A83" s="53" t="s">
        <v>306</v>
      </c>
      <c r="B83" s="54" t="s">
        <v>40</v>
      </c>
      <c r="C83" s="53" t="s">
        <v>41</v>
      </c>
      <c r="D83" s="53" t="s">
        <v>307</v>
      </c>
      <c r="E83" s="55" t="s">
        <v>308</v>
      </c>
      <c r="F83" s="56" t="s">
        <v>44</v>
      </c>
      <c r="G83" s="57">
        <v>1052379235</v>
      </c>
      <c r="H83" s="55" t="s">
        <v>290</v>
      </c>
      <c r="I83" s="56">
        <v>43124</v>
      </c>
      <c r="J83" s="56">
        <v>43140</v>
      </c>
      <c r="K83" s="56"/>
      <c r="L83" s="53">
        <v>335</v>
      </c>
      <c r="M83" s="58">
        <v>53600000</v>
      </c>
      <c r="N83" s="58"/>
      <c r="O83" s="58"/>
      <c r="P83" s="57"/>
      <c r="Q83" s="57"/>
      <c r="R83" s="57"/>
      <c r="S83" s="57"/>
      <c r="T83" s="57"/>
      <c r="U83" s="57"/>
      <c r="V83" s="57"/>
      <c r="W83" s="57"/>
      <c r="X83" s="57"/>
      <c r="Y83" s="57"/>
      <c r="Z83" s="57"/>
      <c r="AA83" s="56" t="s">
        <v>46</v>
      </c>
      <c r="AB83" s="59">
        <v>1549</v>
      </c>
      <c r="AC83" s="57"/>
      <c r="AD83" s="56" t="s">
        <v>47</v>
      </c>
      <c r="AE83" s="70"/>
      <c r="AF83" s="58">
        <v>53600000</v>
      </c>
      <c r="AG83" s="56" t="s">
        <v>48</v>
      </c>
      <c r="AH83" s="53" t="s">
        <v>49</v>
      </c>
      <c r="AI83" s="20"/>
      <c r="AJ83" s="20"/>
    </row>
    <row r="84" spans="1:36" ht="12.75" hidden="1" customHeight="1" x14ac:dyDescent="0.3">
      <c r="A84" s="53" t="s">
        <v>309</v>
      </c>
      <c r="B84" s="54" t="s">
        <v>40</v>
      </c>
      <c r="C84" s="53" t="s">
        <v>41</v>
      </c>
      <c r="D84" s="53" t="s">
        <v>310</v>
      </c>
      <c r="E84" s="55" t="s">
        <v>311</v>
      </c>
      <c r="F84" s="56" t="s">
        <v>44</v>
      </c>
      <c r="G84" s="57">
        <v>41738320</v>
      </c>
      <c r="H84" s="55" t="s">
        <v>290</v>
      </c>
      <c r="I84" s="56">
        <v>43124</v>
      </c>
      <c r="J84" s="56">
        <v>43140</v>
      </c>
      <c r="K84" s="56"/>
      <c r="L84" s="53">
        <v>336</v>
      </c>
      <c r="M84" s="58">
        <v>53760000</v>
      </c>
      <c r="N84" s="58"/>
      <c r="O84" s="58"/>
      <c r="P84" s="57"/>
      <c r="Q84" s="57"/>
      <c r="R84" s="57"/>
      <c r="S84" s="57"/>
      <c r="T84" s="57"/>
      <c r="U84" s="57"/>
      <c r="V84" s="57"/>
      <c r="W84" s="57"/>
      <c r="X84" s="57"/>
      <c r="Y84" s="57"/>
      <c r="Z84" s="57"/>
      <c r="AA84" s="56" t="s">
        <v>46</v>
      </c>
      <c r="AB84" s="59">
        <v>1549</v>
      </c>
      <c r="AC84" s="57"/>
      <c r="AD84" s="56" t="s">
        <v>47</v>
      </c>
      <c r="AE84" s="70"/>
      <c r="AF84" s="58">
        <v>53760000</v>
      </c>
      <c r="AG84" s="56" t="s">
        <v>48</v>
      </c>
      <c r="AH84" s="53" t="s">
        <v>49</v>
      </c>
      <c r="AI84" s="20"/>
      <c r="AJ84" s="20"/>
    </row>
    <row r="85" spans="1:36" ht="12.75" hidden="1" customHeight="1" x14ac:dyDescent="0.3">
      <c r="A85" s="53" t="s">
        <v>312</v>
      </c>
      <c r="B85" s="54" t="s">
        <v>40</v>
      </c>
      <c r="C85" s="53" t="s">
        <v>41</v>
      </c>
      <c r="D85" s="53" t="s">
        <v>313</v>
      </c>
      <c r="E85" s="55" t="s">
        <v>314</v>
      </c>
      <c r="F85" s="56" t="s">
        <v>44</v>
      </c>
      <c r="G85" s="57">
        <v>80903349</v>
      </c>
      <c r="H85" s="55" t="s">
        <v>290</v>
      </c>
      <c r="I85" s="56">
        <v>43124</v>
      </c>
      <c r="J85" s="56">
        <v>43140</v>
      </c>
      <c r="K85" s="56"/>
      <c r="L85" s="53">
        <v>336</v>
      </c>
      <c r="M85" s="58">
        <v>53760000</v>
      </c>
      <c r="N85" s="58"/>
      <c r="O85" s="58"/>
      <c r="P85" s="57"/>
      <c r="Q85" s="57"/>
      <c r="R85" s="57"/>
      <c r="S85" s="57"/>
      <c r="T85" s="57"/>
      <c r="U85" s="57"/>
      <c r="V85" s="57"/>
      <c r="W85" s="57"/>
      <c r="X85" s="57"/>
      <c r="Y85" s="57"/>
      <c r="Z85" s="57"/>
      <c r="AA85" s="56" t="s">
        <v>46</v>
      </c>
      <c r="AB85" s="59">
        <v>1549</v>
      </c>
      <c r="AC85" s="57"/>
      <c r="AD85" s="56" t="s">
        <v>47</v>
      </c>
      <c r="AE85" s="70"/>
      <c r="AF85" s="58">
        <v>53760000</v>
      </c>
      <c r="AG85" s="56" t="s">
        <v>48</v>
      </c>
      <c r="AH85" s="53" t="s">
        <v>49</v>
      </c>
      <c r="AI85" s="20"/>
      <c r="AJ85" s="20"/>
    </row>
    <row r="86" spans="1:36" ht="12.75" hidden="1" customHeight="1" x14ac:dyDescent="0.3">
      <c r="A86" s="53" t="s">
        <v>315</v>
      </c>
      <c r="B86" s="54" t="s">
        <v>40</v>
      </c>
      <c r="C86" s="53" t="s">
        <v>41</v>
      </c>
      <c r="D86" s="53" t="s">
        <v>316</v>
      </c>
      <c r="E86" s="55" t="s">
        <v>317</v>
      </c>
      <c r="F86" s="56" t="s">
        <v>44</v>
      </c>
      <c r="G86" s="53">
        <v>79632494</v>
      </c>
      <c r="H86" s="55" t="s">
        <v>318</v>
      </c>
      <c r="I86" s="56">
        <v>43126</v>
      </c>
      <c r="J86" s="56">
        <v>43129</v>
      </c>
      <c r="K86" s="56"/>
      <c r="L86" s="53">
        <v>240</v>
      </c>
      <c r="M86" s="58">
        <v>38400000</v>
      </c>
      <c r="N86" s="58"/>
      <c r="O86" s="58"/>
      <c r="P86" s="57"/>
      <c r="Q86" s="57"/>
      <c r="R86" s="57"/>
      <c r="S86" s="57"/>
      <c r="T86" s="57"/>
      <c r="U86" s="57"/>
      <c r="V86" s="57"/>
      <c r="W86" s="57"/>
      <c r="X86" s="57"/>
      <c r="Y86" s="57"/>
      <c r="Z86" s="57"/>
      <c r="AA86" s="56" t="s">
        <v>46</v>
      </c>
      <c r="AB86" s="59">
        <v>1549</v>
      </c>
      <c r="AC86" s="57"/>
      <c r="AD86" s="56" t="s">
        <v>47</v>
      </c>
      <c r="AE86" s="70"/>
      <c r="AF86" s="58">
        <v>38400000</v>
      </c>
      <c r="AG86" s="56" t="s">
        <v>48</v>
      </c>
      <c r="AH86" s="53" t="s">
        <v>216</v>
      </c>
      <c r="AI86" s="20"/>
      <c r="AJ86" s="20"/>
    </row>
    <row r="87" spans="1:36" ht="12.75" hidden="1" customHeight="1" x14ac:dyDescent="0.3">
      <c r="A87" s="43" t="s">
        <v>319</v>
      </c>
      <c r="B87" s="44" t="s">
        <v>38</v>
      </c>
      <c r="C87" s="45"/>
      <c r="D87" s="46"/>
      <c r="E87" s="47"/>
      <c r="F87" s="46"/>
      <c r="G87" s="48"/>
      <c r="H87" s="47"/>
      <c r="I87" s="46"/>
      <c r="J87" s="46"/>
      <c r="K87" s="46"/>
      <c r="L87" s="48"/>
      <c r="M87" s="49"/>
      <c r="N87" s="49"/>
      <c r="O87" s="49"/>
      <c r="P87" s="48"/>
      <c r="Q87" s="48"/>
      <c r="R87" s="48"/>
      <c r="S87" s="48"/>
      <c r="T87" s="48"/>
      <c r="U87" s="48"/>
      <c r="V87" s="48"/>
      <c r="W87" s="48"/>
      <c r="X87" s="48"/>
      <c r="Y87" s="48"/>
      <c r="Z87" s="48"/>
      <c r="AA87" s="47"/>
      <c r="AB87" s="50"/>
      <c r="AC87" s="48"/>
      <c r="AD87" s="45"/>
      <c r="AE87" s="51"/>
      <c r="AF87" s="49"/>
      <c r="AG87" s="46"/>
      <c r="AH87" s="52" t="s">
        <v>38</v>
      </c>
      <c r="AI87" s="20"/>
      <c r="AJ87" s="20"/>
    </row>
    <row r="88" spans="1:36" ht="12.75" hidden="1" customHeight="1" x14ac:dyDescent="0.3">
      <c r="A88" s="53" t="s">
        <v>320</v>
      </c>
      <c r="B88" s="54" t="s">
        <v>40</v>
      </c>
      <c r="C88" s="53" t="s">
        <v>41</v>
      </c>
      <c r="D88" s="53" t="s">
        <v>321</v>
      </c>
      <c r="E88" s="55" t="s">
        <v>322</v>
      </c>
      <c r="F88" s="56" t="s">
        <v>44</v>
      </c>
      <c r="G88" s="53">
        <v>1033761558</v>
      </c>
      <c r="H88" s="55" t="s">
        <v>318</v>
      </c>
      <c r="I88" s="56">
        <v>43126</v>
      </c>
      <c r="J88" s="56">
        <v>43140</v>
      </c>
      <c r="K88" s="56"/>
      <c r="L88" s="53">
        <v>240</v>
      </c>
      <c r="M88" s="58">
        <v>38400000</v>
      </c>
      <c r="N88" s="58"/>
      <c r="O88" s="58"/>
      <c r="P88" s="57"/>
      <c r="Q88" s="57"/>
      <c r="R88" s="57"/>
      <c r="S88" s="57"/>
      <c r="T88" s="57"/>
      <c r="U88" s="57"/>
      <c r="V88" s="57"/>
      <c r="W88" s="57"/>
      <c r="X88" s="57"/>
      <c r="Y88" s="57"/>
      <c r="Z88" s="57"/>
      <c r="AA88" s="56" t="s">
        <v>46</v>
      </c>
      <c r="AB88" s="59">
        <v>1549</v>
      </c>
      <c r="AC88" s="57"/>
      <c r="AD88" s="56" t="s">
        <v>47</v>
      </c>
      <c r="AE88" s="70"/>
      <c r="AF88" s="58">
        <v>38400000</v>
      </c>
      <c r="AG88" s="56" t="s">
        <v>48</v>
      </c>
      <c r="AH88" s="53" t="s">
        <v>216</v>
      </c>
      <c r="AI88" s="20"/>
      <c r="AJ88" s="20"/>
    </row>
    <row r="89" spans="1:36" ht="12.75" hidden="1" customHeight="1" x14ac:dyDescent="0.3">
      <c r="A89" s="43" t="s">
        <v>323</v>
      </c>
      <c r="B89" s="44" t="s">
        <v>38</v>
      </c>
      <c r="C89" s="45"/>
      <c r="D89" s="46"/>
      <c r="E89" s="47"/>
      <c r="F89" s="46"/>
      <c r="G89" s="48"/>
      <c r="H89" s="47"/>
      <c r="I89" s="46"/>
      <c r="J89" s="46"/>
      <c r="K89" s="46"/>
      <c r="L89" s="48"/>
      <c r="M89" s="49"/>
      <c r="N89" s="49"/>
      <c r="O89" s="49"/>
      <c r="P89" s="48"/>
      <c r="Q89" s="48"/>
      <c r="R89" s="48"/>
      <c r="S89" s="48"/>
      <c r="T89" s="48"/>
      <c r="U89" s="48"/>
      <c r="V89" s="48"/>
      <c r="W89" s="48"/>
      <c r="X89" s="48"/>
      <c r="Y89" s="48"/>
      <c r="Z89" s="48"/>
      <c r="AA89" s="47"/>
      <c r="AB89" s="50"/>
      <c r="AC89" s="48"/>
      <c r="AD89" s="45"/>
      <c r="AE89" s="51"/>
      <c r="AF89" s="49"/>
      <c r="AG89" s="46"/>
      <c r="AH89" s="52" t="s">
        <v>38</v>
      </c>
      <c r="AI89" s="20"/>
      <c r="AJ89" s="20"/>
    </row>
    <row r="90" spans="1:36" ht="12.75" hidden="1" customHeight="1" x14ac:dyDescent="0.3">
      <c r="A90" s="53" t="s">
        <v>324</v>
      </c>
      <c r="B90" s="54" t="s">
        <v>40</v>
      </c>
      <c r="C90" s="53" t="s">
        <v>41</v>
      </c>
      <c r="D90" s="53" t="s">
        <v>325</v>
      </c>
      <c r="E90" s="55" t="s">
        <v>326</v>
      </c>
      <c r="F90" s="56" t="s">
        <v>44</v>
      </c>
      <c r="G90" s="53">
        <v>53107494</v>
      </c>
      <c r="H90" s="55" t="s">
        <v>318</v>
      </c>
      <c r="I90" s="56">
        <v>43126</v>
      </c>
      <c r="J90" s="56">
        <v>43140</v>
      </c>
      <c r="K90" s="56"/>
      <c r="L90" s="53">
        <v>240</v>
      </c>
      <c r="M90" s="58">
        <v>38400000</v>
      </c>
      <c r="N90" s="58"/>
      <c r="O90" s="58"/>
      <c r="P90" s="57"/>
      <c r="Q90" s="57"/>
      <c r="R90" s="57"/>
      <c r="S90" s="57"/>
      <c r="T90" s="57"/>
      <c r="U90" s="57"/>
      <c r="V90" s="57"/>
      <c r="W90" s="57"/>
      <c r="X90" s="57"/>
      <c r="Y90" s="57"/>
      <c r="Z90" s="57"/>
      <c r="AA90" s="56" t="s">
        <v>46</v>
      </c>
      <c r="AB90" s="59">
        <v>1549</v>
      </c>
      <c r="AC90" s="57"/>
      <c r="AD90" s="56" t="s">
        <v>47</v>
      </c>
      <c r="AE90" s="70"/>
      <c r="AF90" s="58">
        <v>38400000</v>
      </c>
      <c r="AG90" s="56" t="s">
        <v>48</v>
      </c>
      <c r="AH90" s="53" t="s">
        <v>216</v>
      </c>
      <c r="AI90" s="20"/>
      <c r="AJ90" s="20"/>
    </row>
    <row r="91" spans="1:36" ht="12.75" hidden="1" customHeight="1" x14ac:dyDescent="0.3">
      <c r="A91" s="53" t="s">
        <v>327</v>
      </c>
      <c r="B91" s="54" t="s">
        <v>40</v>
      </c>
      <c r="C91" s="53" t="s">
        <v>41</v>
      </c>
      <c r="D91" s="53" t="s">
        <v>328</v>
      </c>
      <c r="E91" s="55" t="s">
        <v>329</v>
      </c>
      <c r="F91" s="56" t="s">
        <v>44</v>
      </c>
      <c r="G91" s="53">
        <v>80133212</v>
      </c>
      <c r="H91" s="55" t="s">
        <v>318</v>
      </c>
      <c r="I91" s="56">
        <v>43126</v>
      </c>
      <c r="J91" s="56">
        <v>43140</v>
      </c>
      <c r="K91" s="56"/>
      <c r="L91" s="53">
        <v>240</v>
      </c>
      <c r="M91" s="58">
        <v>38400000</v>
      </c>
      <c r="N91" s="58"/>
      <c r="O91" s="58"/>
      <c r="P91" s="57"/>
      <c r="Q91" s="57"/>
      <c r="R91" s="57"/>
      <c r="S91" s="57"/>
      <c r="T91" s="57"/>
      <c r="U91" s="57"/>
      <c r="V91" s="57"/>
      <c r="W91" s="57"/>
      <c r="X91" s="57"/>
      <c r="Y91" s="57"/>
      <c r="Z91" s="57"/>
      <c r="AA91" s="56" t="s">
        <v>46</v>
      </c>
      <c r="AB91" s="59">
        <v>1549</v>
      </c>
      <c r="AC91" s="57"/>
      <c r="AD91" s="56" t="s">
        <v>47</v>
      </c>
      <c r="AE91" s="70"/>
      <c r="AF91" s="58">
        <v>38400000</v>
      </c>
      <c r="AG91" s="56" t="s">
        <v>48</v>
      </c>
      <c r="AH91" s="53" t="s">
        <v>216</v>
      </c>
      <c r="AI91" s="20"/>
      <c r="AJ91" s="20"/>
    </row>
    <row r="92" spans="1:36" ht="12.75" hidden="1" customHeight="1" x14ac:dyDescent="0.3">
      <c r="A92" s="43" t="s">
        <v>330</v>
      </c>
      <c r="B92" s="44" t="s">
        <v>38</v>
      </c>
      <c r="C92" s="43"/>
      <c r="D92" s="43"/>
      <c r="E92" s="72"/>
      <c r="F92" s="43"/>
      <c r="G92" s="43"/>
      <c r="H92" s="72"/>
      <c r="I92" s="52"/>
      <c r="J92" s="52"/>
      <c r="K92" s="52"/>
      <c r="L92" s="43"/>
      <c r="M92" s="73"/>
      <c r="N92" s="73"/>
      <c r="O92" s="73"/>
      <c r="P92" s="74"/>
      <c r="Q92" s="74"/>
      <c r="R92" s="74"/>
      <c r="S92" s="74"/>
      <c r="T92" s="74"/>
      <c r="U92" s="74"/>
      <c r="V92" s="74"/>
      <c r="W92" s="74"/>
      <c r="X92" s="74"/>
      <c r="Y92" s="74"/>
      <c r="Z92" s="74"/>
      <c r="AA92" s="72"/>
      <c r="AB92" s="75"/>
      <c r="AC92" s="74"/>
      <c r="AD92" s="43"/>
      <c r="AE92" s="76"/>
      <c r="AF92" s="73"/>
      <c r="AG92" s="52"/>
      <c r="AH92" s="43" t="s">
        <v>38</v>
      </c>
      <c r="AI92" s="20"/>
      <c r="AJ92" s="20"/>
    </row>
    <row r="93" spans="1:36" ht="12.75" hidden="1" customHeight="1" x14ac:dyDescent="0.3">
      <c r="A93" s="53" t="s">
        <v>331</v>
      </c>
      <c r="B93" s="54" t="s">
        <v>40</v>
      </c>
      <c r="C93" s="53" t="s">
        <v>41</v>
      </c>
      <c r="D93" s="53" t="s">
        <v>332</v>
      </c>
      <c r="E93" s="56" t="s">
        <v>333</v>
      </c>
      <c r="F93" s="56" t="s">
        <v>44</v>
      </c>
      <c r="G93" s="57">
        <v>31714158</v>
      </c>
      <c r="H93" s="55" t="s">
        <v>334</v>
      </c>
      <c r="I93" s="56">
        <v>43124</v>
      </c>
      <c r="J93" s="56">
        <v>43124</v>
      </c>
      <c r="K93" s="56"/>
      <c r="L93" s="57">
        <v>337</v>
      </c>
      <c r="M93" s="58">
        <v>53920000</v>
      </c>
      <c r="N93" s="58"/>
      <c r="O93" s="58"/>
      <c r="P93" s="57"/>
      <c r="Q93" s="57"/>
      <c r="R93" s="57"/>
      <c r="S93" s="57"/>
      <c r="T93" s="57"/>
      <c r="U93" s="57"/>
      <c r="V93" s="57"/>
      <c r="W93" s="57"/>
      <c r="X93" s="57"/>
      <c r="Y93" s="57"/>
      <c r="Z93" s="57"/>
      <c r="AA93" s="56" t="s">
        <v>46</v>
      </c>
      <c r="AB93" s="59">
        <v>1549</v>
      </c>
      <c r="AC93" s="57"/>
      <c r="AD93" s="56" t="s">
        <v>47</v>
      </c>
      <c r="AE93" s="70"/>
      <c r="AF93" s="58">
        <v>53920000</v>
      </c>
      <c r="AG93" s="56" t="s">
        <v>48</v>
      </c>
      <c r="AH93" s="53" t="s">
        <v>49</v>
      </c>
      <c r="AI93" s="20"/>
      <c r="AJ93" s="20"/>
    </row>
    <row r="94" spans="1:36" ht="12.75" hidden="1" customHeight="1" x14ac:dyDescent="0.3">
      <c r="A94" s="43" t="s">
        <v>335</v>
      </c>
      <c r="B94" s="44" t="s">
        <v>38</v>
      </c>
      <c r="C94" s="43"/>
      <c r="D94" s="43"/>
      <c r="E94" s="72"/>
      <c r="F94" s="43"/>
      <c r="G94" s="43"/>
      <c r="H94" s="72"/>
      <c r="I94" s="52"/>
      <c r="J94" s="52"/>
      <c r="K94" s="52"/>
      <c r="L94" s="43"/>
      <c r="M94" s="73"/>
      <c r="N94" s="73"/>
      <c r="O94" s="73"/>
      <c r="P94" s="74"/>
      <c r="Q94" s="74"/>
      <c r="R94" s="74"/>
      <c r="S94" s="74"/>
      <c r="T94" s="74"/>
      <c r="U94" s="74"/>
      <c r="V94" s="74"/>
      <c r="W94" s="74"/>
      <c r="X94" s="74"/>
      <c r="Y94" s="74"/>
      <c r="Z94" s="74"/>
      <c r="AA94" s="72"/>
      <c r="AB94" s="75"/>
      <c r="AC94" s="74"/>
      <c r="AD94" s="43"/>
      <c r="AE94" s="76"/>
      <c r="AF94" s="73"/>
      <c r="AG94" s="52"/>
      <c r="AH94" s="43" t="s">
        <v>38</v>
      </c>
      <c r="AI94" s="20"/>
      <c r="AJ94" s="20"/>
    </row>
    <row r="95" spans="1:36" ht="12.75" hidden="1" customHeight="1" x14ac:dyDescent="0.3">
      <c r="A95" s="43" t="s">
        <v>336</v>
      </c>
      <c r="B95" s="44" t="s">
        <v>38</v>
      </c>
      <c r="C95" s="43"/>
      <c r="D95" s="43"/>
      <c r="E95" s="72"/>
      <c r="F95" s="43"/>
      <c r="G95" s="43"/>
      <c r="H95" s="72"/>
      <c r="I95" s="52"/>
      <c r="J95" s="52"/>
      <c r="K95" s="52"/>
      <c r="L95" s="43"/>
      <c r="M95" s="73"/>
      <c r="N95" s="73"/>
      <c r="O95" s="73"/>
      <c r="P95" s="74"/>
      <c r="Q95" s="74"/>
      <c r="R95" s="74"/>
      <c r="S95" s="74"/>
      <c r="T95" s="74"/>
      <c r="U95" s="74"/>
      <c r="V95" s="74"/>
      <c r="W95" s="74"/>
      <c r="X95" s="74"/>
      <c r="Y95" s="74"/>
      <c r="Z95" s="74"/>
      <c r="AA95" s="72"/>
      <c r="AB95" s="75"/>
      <c r="AC95" s="74"/>
      <c r="AD95" s="43"/>
      <c r="AE95" s="76"/>
      <c r="AF95" s="73"/>
      <c r="AG95" s="52"/>
      <c r="AH95" s="43" t="s">
        <v>38</v>
      </c>
      <c r="AI95" s="20"/>
      <c r="AJ95" s="20"/>
    </row>
    <row r="96" spans="1:36" ht="12.75" hidden="1" customHeight="1" x14ac:dyDescent="0.3">
      <c r="A96" s="43" t="s">
        <v>337</v>
      </c>
      <c r="B96" s="44" t="s">
        <v>38</v>
      </c>
      <c r="C96" s="43"/>
      <c r="D96" s="43"/>
      <c r="E96" s="72"/>
      <c r="F96" s="43"/>
      <c r="G96" s="43"/>
      <c r="H96" s="72"/>
      <c r="I96" s="52"/>
      <c r="J96" s="52"/>
      <c r="K96" s="52"/>
      <c r="L96" s="43"/>
      <c r="M96" s="73"/>
      <c r="N96" s="73"/>
      <c r="O96" s="73"/>
      <c r="P96" s="74"/>
      <c r="Q96" s="74"/>
      <c r="R96" s="74"/>
      <c r="S96" s="74"/>
      <c r="T96" s="74"/>
      <c r="U96" s="74"/>
      <c r="V96" s="74"/>
      <c r="W96" s="74"/>
      <c r="X96" s="74"/>
      <c r="Y96" s="74"/>
      <c r="Z96" s="74"/>
      <c r="AA96" s="72"/>
      <c r="AB96" s="75"/>
      <c r="AC96" s="74"/>
      <c r="AD96" s="43"/>
      <c r="AE96" s="76"/>
      <c r="AF96" s="73"/>
      <c r="AG96" s="52"/>
      <c r="AH96" s="43" t="s">
        <v>38</v>
      </c>
      <c r="AI96" s="20"/>
      <c r="AJ96" s="20"/>
    </row>
    <row r="97" spans="1:36" ht="12.75" hidden="1" customHeight="1" x14ac:dyDescent="0.3">
      <c r="A97" s="53" t="s">
        <v>338</v>
      </c>
      <c r="B97" s="54" t="s">
        <v>40</v>
      </c>
      <c r="C97" s="53" t="s">
        <v>41</v>
      </c>
      <c r="D97" s="53" t="s">
        <v>339</v>
      </c>
      <c r="E97" s="55" t="s">
        <v>340</v>
      </c>
      <c r="F97" s="56" t="s">
        <v>44</v>
      </c>
      <c r="G97" s="57">
        <v>52122266</v>
      </c>
      <c r="H97" s="55" t="s">
        <v>341</v>
      </c>
      <c r="I97" s="56">
        <v>43125</v>
      </c>
      <c r="J97" s="56">
        <v>43125</v>
      </c>
      <c r="K97" s="56"/>
      <c r="L97" s="57">
        <v>336</v>
      </c>
      <c r="M97" s="58">
        <v>35280000</v>
      </c>
      <c r="N97" s="58"/>
      <c r="O97" s="58"/>
      <c r="P97" s="57"/>
      <c r="Q97" s="57"/>
      <c r="R97" s="57"/>
      <c r="S97" s="57"/>
      <c r="T97" s="57"/>
      <c r="U97" s="57"/>
      <c r="V97" s="57"/>
      <c r="W97" s="57"/>
      <c r="X97" s="57"/>
      <c r="Y97" s="57"/>
      <c r="Z97" s="57"/>
      <c r="AA97" s="56" t="s">
        <v>46</v>
      </c>
      <c r="AB97" s="59">
        <v>1549</v>
      </c>
      <c r="AC97" s="57"/>
      <c r="AD97" s="56" t="s">
        <v>47</v>
      </c>
      <c r="AE97" s="70"/>
      <c r="AF97" s="58">
        <v>35280000</v>
      </c>
      <c r="AG97" s="56" t="s">
        <v>48</v>
      </c>
      <c r="AH97" s="53" t="s">
        <v>49</v>
      </c>
      <c r="AI97" s="20"/>
      <c r="AJ97" s="20"/>
    </row>
    <row r="98" spans="1:36" ht="12.75" hidden="1" customHeight="1" x14ac:dyDescent="0.3">
      <c r="A98" s="53" t="s">
        <v>342</v>
      </c>
      <c r="B98" s="54" t="s">
        <v>40</v>
      </c>
      <c r="C98" s="53" t="s">
        <v>41</v>
      </c>
      <c r="D98" s="53" t="s">
        <v>343</v>
      </c>
      <c r="E98" s="55" t="s">
        <v>344</v>
      </c>
      <c r="F98" s="56" t="s">
        <v>44</v>
      </c>
      <c r="G98" s="57">
        <v>80239681</v>
      </c>
      <c r="H98" s="55" t="s">
        <v>341</v>
      </c>
      <c r="I98" s="56">
        <v>43125</v>
      </c>
      <c r="J98" s="56">
        <v>43125</v>
      </c>
      <c r="K98" s="56">
        <v>43465</v>
      </c>
      <c r="L98" s="57">
        <v>336</v>
      </c>
      <c r="M98" s="58">
        <v>35280000</v>
      </c>
      <c r="N98" s="62">
        <f>+(M98/L98)*30</f>
        <v>3150000</v>
      </c>
      <c r="O98" s="57">
        <v>36</v>
      </c>
      <c r="P98" s="62">
        <f>+((M98/L98)*30)*40%</f>
        <v>1260000</v>
      </c>
      <c r="Q98" s="62">
        <f>+$P98*12.5%</f>
        <v>157500</v>
      </c>
      <c r="R98" s="62">
        <f>+$P98*16%</f>
        <v>201600</v>
      </c>
      <c r="S98" s="62">
        <f>+$P98*0.522%</f>
        <v>6577.2</v>
      </c>
      <c r="T98" s="62">
        <f>+(M98/L98)*O98</f>
        <v>3780000</v>
      </c>
      <c r="U98" s="63">
        <f>+(T98/M98)</f>
        <v>0.10714285714285714</v>
      </c>
      <c r="V98" s="63">
        <f>+(W98/L98)</f>
        <v>0.10714285714285714</v>
      </c>
      <c r="W98" s="64">
        <f>+O98</f>
        <v>36</v>
      </c>
      <c r="X98" s="64">
        <f>+L98-W98</f>
        <v>300</v>
      </c>
      <c r="Y98" s="62">
        <f>+M98-T98</f>
        <v>31500000</v>
      </c>
      <c r="Z98" s="57"/>
      <c r="AA98" s="56" t="s">
        <v>46</v>
      </c>
      <c r="AB98" s="59">
        <v>1549</v>
      </c>
      <c r="AC98" s="57"/>
      <c r="AD98" s="56" t="s">
        <v>47</v>
      </c>
      <c r="AE98" s="70"/>
      <c r="AF98" s="58">
        <v>35280000</v>
      </c>
      <c r="AG98" s="56" t="s">
        <v>48</v>
      </c>
      <c r="AH98" s="53" t="s">
        <v>49</v>
      </c>
      <c r="AI98" s="20"/>
      <c r="AJ98" s="20"/>
    </row>
    <row r="99" spans="1:36" ht="12.75" hidden="1" customHeight="1" x14ac:dyDescent="0.3">
      <c r="A99" s="53" t="s">
        <v>345</v>
      </c>
      <c r="B99" s="54" t="s">
        <v>40</v>
      </c>
      <c r="C99" s="53" t="s">
        <v>41</v>
      </c>
      <c r="D99" s="53" t="s">
        <v>346</v>
      </c>
      <c r="E99" s="55" t="s">
        <v>347</v>
      </c>
      <c r="F99" s="56" t="s">
        <v>44</v>
      </c>
      <c r="G99" s="57">
        <v>52110213</v>
      </c>
      <c r="H99" s="55" t="s">
        <v>348</v>
      </c>
      <c r="I99" s="56">
        <v>43126</v>
      </c>
      <c r="J99" s="56">
        <v>43126</v>
      </c>
      <c r="K99" s="56"/>
      <c r="L99" s="57">
        <v>335</v>
      </c>
      <c r="M99" s="58">
        <v>31266667</v>
      </c>
      <c r="N99" s="58"/>
      <c r="O99" s="58"/>
      <c r="P99" s="57"/>
      <c r="Q99" s="57"/>
      <c r="R99" s="57"/>
      <c r="S99" s="57"/>
      <c r="T99" s="57"/>
      <c r="U99" s="57"/>
      <c r="V99" s="57"/>
      <c r="W99" s="57"/>
      <c r="X99" s="57"/>
      <c r="Y99" s="57"/>
      <c r="Z99" s="57"/>
      <c r="AA99" s="56" t="s">
        <v>46</v>
      </c>
      <c r="AB99" s="59">
        <v>1549</v>
      </c>
      <c r="AC99" s="57"/>
      <c r="AD99" s="56" t="s">
        <v>47</v>
      </c>
      <c r="AE99" s="70"/>
      <c r="AF99" s="58">
        <v>31266667</v>
      </c>
      <c r="AG99" s="56" t="s">
        <v>48</v>
      </c>
      <c r="AH99" s="53" t="s">
        <v>49</v>
      </c>
      <c r="AI99" s="20"/>
      <c r="AJ99" s="20"/>
    </row>
    <row r="100" spans="1:36" ht="12.75" hidden="1" customHeight="1" x14ac:dyDescent="0.3">
      <c r="A100" s="53" t="s">
        <v>349</v>
      </c>
      <c r="B100" s="54" t="s">
        <v>40</v>
      </c>
      <c r="C100" s="53" t="s">
        <v>41</v>
      </c>
      <c r="D100" s="53" t="s">
        <v>350</v>
      </c>
      <c r="E100" s="55" t="s">
        <v>351</v>
      </c>
      <c r="F100" s="56" t="s">
        <v>44</v>
      </c>
      <c r="G100" s="57">
        <v>1023016773</v>
      </c>
      <c r="H100" s="55" t="s">
        <v>348</v>
      </c>
      <c r="I100" s="56">
        <v>43126</v>
      </c>
      <c r="J100" s="56">
        <v>43126</v>
      </c>
      <c r="K100" s="56"/>
      <c r="L100" s="57">
        <v>335</v>
      </c>
      <c r="M100" s="58">
        <v>31266667</v>
      </c>
      <c r="N100" s="58"/>
      <c r="O100" s="58"/>
      <c r="P100" s="57"/>
      <c r="Q100" s="57"/>
      <c r="R100" s="57"/>
      <c r="S100" s="57"/>
      <c r="T100" s="57"/>
      <c r="U100" s="57"/>
      <c r="V100" s="57"/>
      <c r="W100" s="57"/>
      <c r="X100" s="57"/>
      <c r="Y100" s="57"/>
      <c r="Z100" s="57"/>
      <c r="AA100" s="56" t="s">
        <v>46</v>
      </c>
      <c r="AB100" s="59">
        <v>1549</v>
      </c>
      <c r="AC100" s="57"/>
      <c r="AD100" s="56" t="s">
        <v>47</v>
      </c>
      <c r="AE100" s="70"/>
      <c r="AF100" s="58">
        <v>31266667</v>
      </c>
      <c r="AG100" s="56" t="s">
        <v>48</v>
      </c>
      <c r="AH100" s="53" t="s">
        <v>49</v>
      </c>
      <c r="AI100" s="20"/>
      <c r="AJ100" s="20"/>
    </row>
    <row r="101" spans="1:36" ht="12.75" hidden="1" customHeight="1" x14ac:dyDescent="0.3">
      <c r="A101" s="53" t="s">
        <v>352</v>
      </c>
      <c r="B101" s="54" t="s">
        <v>40</v>
      </c>
      <c r="C101" s="53" t="s">
        <v>41</v>
      </c>
      <c r="D101" s="53" t="s">
        <v>353</v>
      </c>
      <c r="E101" s="55" t="s">
        <v>354</v>
      </c>
      <c r="F101" s="56" t="s">
        <v>44</v>
      </c>
      <c r="G101" s="57">
        <v>32657910</v>
      </c>
      <c r="H101" s="55" t="s">
        <v>355</v>
      </c>
      <c r="I101" s="56">
        <v>43124</v>
      </c>
      <c r="J101" s="56">
        <v>43125</v>
      </c>
      <c r="K101" s="56"/>
      <c r="L101" s="57">
        <v>336</v>
      </c>
      <c r="M101" s="58">
        <v>25200000</v>
      </c>
      <c r="N101" s="58"/>
      <c r="O101" s="58"/>
      <c r="P101" s="57"/>
      <c r="Q101" s="57"/>
      <c r="R101" s="57"/>
      <c r="S101" s="57"/>
      <c r="T101" s="57"/>
      <c r="U101" s="57"/>
      <c r="V101" s="57"/>
      <c r="W101" s="57"/>
      <c r="X101" s="57"/>
      <c r="Y101" s="57"/>
      <c r="Z101" s="57"/>
      <c r="AA101" s="56" t="s">
        <v>46</v>
      </c>
      <c r="AB101" s="59">
        <v>1549</v>
      </c>
      <c r="AC101" s="57"/>
      <c r="AD101" s="56" t="s">
        <v>47</v>
      </c>
      <c r="AE101" s="70"/>
      <c r="AF101" s="58">
        <v>25200000</v>
      </c>
      <c r="AG101" s="56" t="s">
        <v>48</v>
      </c>
      <c r="AH101" s="53" t="s">
        <v>49</v>
      </c>
      <c r="AI101" s="20"/>
      <c r="AJ101" s="20"/>
    </row>
    <row r="102" spans="1:36" ht="12.75" hidden="1" customHeight="1" x14ac:dyDescent="0.3">
      <c r="A102" s="53" t="s">
        <v>356</v>
      </c>
      <c r="B102" s="54" t="s">
        <v>40</v>
      </c>
      <c r="C102" s="53" t="s">
        <v>41</v>
      </c>
      <c r="D102" s="53" t="s">
        <v>357</v>
      </c>
      <c r="E102" s="55" t="s">
        <v>358</v>
      </c>
      <c r="F102" s="56" t="s">
        <v>44</v>
      </c>
      <c r="G102" s="57">
        <v>1049618101</v>
      </c>
      <c r="H102" s="55" t="s">
        <v>359</v>
      </c>
      <c r="I102" s="56">
        <v>43123</v>
      </c>
      <c r="J102" s="56">
        <v>43126</v>
      </c>
      <c r="K102" s="56"/>
      <c r="L102" s="57">
        <v>335</v>
      </c>
      <c r="M102" s="58">
        <v>25125000</v>
      </c>
      <c r="N102" s="58"/>
      <c r="O102" s="58"/>
      <c r="P102" s="57"/>
      <c r="Q102" s="57"/>
      <c r="R102" s="57"/>
      <c r="S102" s="57"/>
      <c r="T102" s="57"/>
      <c r="U102" s="57"/>
      <c r="V102" s="57"/>
      <c r="W102" s="57"/>
      <c r="X102" s="57"/>
      <c r="Y102" s="57"/>
      <c r="Z102" s="57"/>
      <c r="AA102" s="56" t="s">
        <v>46</v>
      </c>
      <c r="AB102" s="59">
        <v>1549</v>
      </c>
      <c r="AC102" s="57"/>
      <c r="AD102" s="56" t="s">
        <v>47</v>
      </c>
      <c r="AE102" s="70"/>
      <c r="AF102" s="58">
        <v>25125000</v>
      </c>
      <c r="AG102" s="56" t="s">
        <v>48</v>
      </c>
      <c r="AH102" s="53" t="s">
        <v>49</v>
      </c>
      <c r="AI102" s="20"/>
      <c r="AJ102" s="20"/>
    </row>
    <row r="103" spans="1:36" ht="12.75" hidden="1" customHeight="1" x14ac:dyDescent="0.3">
      <c r="A103" s="53" t="s">
        <v>360</v>
      </c>
      <c r="B103" s="54" t="s">
        <v>40</v>
      </c>
      <c r="C103" s="53" t="s">
        <v>41</v>
      </c>
      <c r="D103" s="53" t="s">
        <v>361</v>
      </c>
      <c r="E103" s="55" t="s">
        <v>362</v>
      </c>
      <c r="F103" s="56" t="s">
        <v>44</v>
      </c>
      <c r="G103" s="53">
        <v>1020805941</v>
      </c>
      <c r="H103" s="55" t="s">
        <v>363</v>
      </c>
      <c r="I103" s="56">
        <v>43126</v>
      </c>
      <c r="J103" s="56">
        <v>43129</v>
      </c>
      <c r="K103" s="56"/>
      <c r="L103" s="53">
        <v>240</v>
      </c>
      <c r="M103" s="58">
        <v>18400000</v>
      </c>
      <c r="N103" s="58"/>
      <c r="O103" s="58"/>
      <c r="P103" s="57"/>
      <c r="Q103" s="57"/>
      <c r="R103" s="57"/>
      <c r="S103" s="57"/>
      <c r="T103" s="57"/>
      <c r="U103" s="57"/>
      <c r="V103" s="57"/>
      <c r="W103" s="57"/>
      <c r="X103" s="57"/>
      <c r="Y103" s="57"/>
      <c r="Z103" s="57"/>
      <c r="AA103" s="56" t="s">
        <v>46</v>
      </c>
      <c r="AB103" s="59">
        <v>1549</v>
      </c>
      <c r="AC103" s="57"/>
      <c r="AD103" s="56" t="s">
        <v>47</v>
      </c>
      <c r="AE103" s="70"/>
      <c r="AF103" s="58">
        <v>18400000</v>
      </c>
      <c r="AG103" s="56" t="s">
        <v>48</v>
      </c>
      <c r="AH103" s="53" t="s">
        <v>216</v>
      </c>
      <c r="AI103" s="20"/>
      <c r="AJ103" s="20"/>
    </row>
    <row r="104" spans="1:36" ht="12.75" hidden="1" customHeight="1" x14ac:dyDescent="0.3">
      <c r="A104" s="53" t="s">
        <v>364</v>
      </c>
      <c r="B104" s="54" t="s">
        <v>40</v>
      </c>
      <c r="C104" s="53" t="s">
        <v>41</v>
      </c>
      <c r="D104" s="53" t="s">
        <v>365</v>
      </c>
      <c r="E104" s="55" t="s">
        <v>366</v>
      </c>
      <c r="F104" s="56" t="s">
        <v>44</v>
      </c>
      <c r="G104" s="53">
        <v>1013630428</v>
      </c>
      <c r="H104" s="55" t="s">
        <v>367</v>
      </c>
      <c r="I104" s="56">
        <v>43126</v>
      </c>
      <c r="J104" s="56">
        <v>43129</v>
      </c>
      <c r="K104" s="56"/>
      <c r="L104" s="53">
        <v>240</v>
      </c>
      <c r="M104" s="58">
        <v>38400000</v>
      </c>
      <c r="N104" s="58"/>
      <c r="O104" s="58"/>
      <c r="P104" s="57"/>
      <c r="Q104" s="57"/>
      <c r="R104" s="57"/>
      <c r="S104" s="57"/>
      <c r="T104" s="57"/>
      <c r="U104" s="57"/>
      <c r="V104" s="57"/>
      <c r="W104" s="57"/>
      <c r="X104" s="57"/>
      <c r="Y104" s="57"/>
      <c r="Z104" s="57"/>
      <c r="AA104" s="56" t="s">
        <v>46</v>
      </c>
      <c r="AB104" s="59">
        <v>1549</v>
      </c>
      <c r="AC104" s="57"/>
      <c r="AD104" s="56" t="s">
        <v>47</v>
      </c>
      <c r="AE104" s="70"/>
      <c r="AF104" s="58">
        <v>38400000</v>
      </c>
      <c r="AG104" s="56" t="s">
        <v>48</v>
      </c>
      <c r="AH104" s="53" t="s">
        <v>216</v>
      </c>
      <c r="AI104" s="20"/>
      <c r="AJ104" s="20"/>
    </row>
    <row r="105" spans="1:36" ht="12.75" hidden="1" customHeight="1" x14ac:dyDescent="0.3">
      <c r="A105" s="43" t="s">
        <v>368</v>
      </c>
      <c r="B105" s="44" t="s">
        <v>38</v>
      </c>
      <c r="C105" s="43"/>
      <c r="D105" s="43"/>
      <c r="E105" s="72"/>
      <c r="F105" s="43"/>
      <c r="G105" s="43"/>
      <c r="H105" s="72"/>
      <c r="I105" s="52"/>
      <c r="J105" s="52"/>
      <c r="K105" s="52"/>
      <c r="L105" s="43"/>
      <c r="M105" s="73"/>
      <c r="N105" s="73"/>
      <c r="O105" s="73"/>
      <c r="P105" s="74"/>
      <c r="Q105" s="74"/>
      <c r="R105" s="74"/>
      <c r="S105" s="74"/>
      <c r="T105" s="74"/>
      <c r="U105" s="74"/>
      <c r="V105" s="74"/>
      <c r="W105" s="74"/>
      <c r="X105" s="74"/>
      <c r="Y105" s="74"/>
      <c r="Z105" s="74"/>
      <c r="AA105" s="72"/>
      <c r="AB105" s="75"/>
      <c r="AC105" s="74"/>
      <c r="AD105" s="43"/>
      <c r="AE105" s="76"/>
      <c r="AF105" s="73"/>
      <c r="AG105" s="52"/>
      <c r="AH105" s="43" t="s">
        <v>38</v>
      </c>
      <c r="AI105" s="20"/>
      <c r="AJ105" s="20"/>
    </row>
    <row r="106" spans="1:36" ht="12.75" hidden="1" customHeight="1" x14ac:dyDescent="0.3">
      <c r="A106" s="53" t="s">
        <v>369</v>
      </c>
      <c r="B106" s="54" t="s">
        <v>40</v>
      </c>
      <c r="C106" s="53" t="s">
        <v>41</v>
      </c>
      <c r="D106" s="53" t="s">
        <v>370</v>
      </c>
      <c r="E106" s="55" t="s">
        <v>371</v>
      </c>
      <c r="F106" s="56" t="s">
        <v>44</v>
      </c>
      <c r="G106" s="53">
        <v>52268000</v>
      </c>
      <c r="H106" s="55" t="s">
        <v>372</v>
      </c>
      <c r="I106" s="56">
        <v>43126</v>
      </c>
      <c r="J106" s="56">
        <v>43131</v>
      </c>
      <c r="K106" s="56"/>
      <c r="L106" s="53">
        <v>240</v>
      </c>
      <c r="M106" s="58">
        <v>38400000</v>
      </c>
      <c r="N106" s="58"/>
      <c r="O106" s="58"/>
      <c r="P106" s="57"/>
      <c r="Q106" s="57"/>
      <c r="R106" s="57"/>
      <c r="S106" s="57"/>
      <c r="T106" s="57"/>
      <c r="U106" s="57"/>
      <c r="V106" s="57"/>
      <c r="W106" s="57"/>
      <c r="X106" s="57"/>
      <c r="Y106" s="57"/>
      <c r="Z106" s="57"/>
      <c r="AA106" s="56" t="s">
        <v>46</v>
      </c>
      <c r="AB106" s="59">
        <v>1549</v>
      </c>
      <c r="AC106" s="57"/>
      <c r="AD106" s="56" t="s">
        <v>47</v>
      </c>
      <c r="AE106" s="70"/>
      <c r="AF106" s="58">
        <v>38400000</v>
      </c>
      <c r="AG106" s="56" t="s">
        <v>48</v>
      </c>
      <c r="AH106" s="53" t="s">
        <v>216</v>
      </c>
      <c r="AI106" s="20"/>
      <c r="AJ106" s="20"/>
    </row>
    <row r="107" spans="1:36" ht="12.75" hidden="1" customHeight="1" x14ac:dyDescent="0.3">
      <c r="A107" s="53" t="s">
        <v>373</v>
      </c>
      <c r="B107" s="54" t="s">
        <v>40</v>
      </c>
      <c r="C107" s="53" t="s">
        <v>41</v>
      </c>
      <c r="D107" s="53" t="s">
        <v>374</v>
      </c>
      <c r="E107" s="55" t="s">
        <v>375</v>
      </c>
      <c r="F107" s="56" t="s">
        <v>44</v>
      </c>
      <c r="G107" s="53">
        <v>79328471</v>
      </c>
      <c r="H107" s="55" t="s">
        <v>376</v>
      </c>
      <c r="I107" s="56">
        <v>43126</v>
      </c>
      <c r="J107" s="56">
        <v>43126</v>
      </c>
      <c r="K107" s="56"/>
      <c r="L107" s="53">
        <v>240</v>
      </c>
      <c r="M107" s="58">
        <v>43200000</v>
      </c>
      <c r="N107" s="58"/>
      <c r="O107" s="58"/>
      <c r="P107" s="57"/>
      <c r="Q107" s="57"/>
      <c r="R107" s="57"/>
      <c r="S107" s="57"/>
      <c r="T107" s="57"/>
      <c r="U107" s="57"/>
      <c r="V107" s="57"/>
      <c r="W107" s="57"/>
      <c r="X107" s="57"/>
      <c r="Y107" s="57"/>
      <c r="Z107" s="57"/>
      <c r="AA107" s="56" t="s">
        <v>46</v>
      </c>
      <c r="AB107" s="59">
        <v>1549</v>
      </c>
      <c r="AC107" s="57"/>
      <c r="AD107" s="56" t="s">
        <v>47</v>
      </c>
      <c r="AE107" s="70"/>
      <c r="AF107" s="58">
        <v>43200000</v>
      </c>
      <c r="AG107" s="56" t="s">
        <v>48</v>
      </c>
      <c r="AH107" s="53" t="s">
        <v>49</v>
      </c>
      <c r="AI107" s="20"/>
      <c r="AJ107" s="20"/>
    </row>
    <row r="108" spans="1:36" ht="12.75" hidden="1" customHeight="1" x14ac:dyDescent="0.3">
      <c r="A108" s="53" t="s">
        <v>377</v>
      </c>
      <c r="B108" s="54" t="s">
        <v>40</v>
      </c>
      <c r="C108" s="53" t="s">
        <v>41</v>
      </c>
      <c r="D108" s="53" t="s">
        <v>378</v>
      </c>
      <c r="E108" s="55" t="s">
        <v>379</v>
      </c>
      <c r="F108" s="56" t="s">
        <v>44</v>
      </c>
      <c r="G108" s="53">
        <v>7187669</v>
      </c>
      <c r="H108" s="55" t="s">
        <v>380</v>
      </c>
      <c r="I108" s="56">
        <v>43126</v>
      </c>
      <c r="J108" s="56">
        <v>43129</v>
      </c>
      <c r="K108" s="56"/>
      <c r="L108" s="53">
        <v>240</v>
      </c>
      <c r="M108" s="58">
        <v>43200000</v>
      </c>
      <c r="N108" s="58"/>
      <c r="O108" s="58"/>
      <c r="P108" s="57"/>
      <c r="Q108" s="57"/>
      <c r="R108" s="57"/>
      <c r="S108" s="57"/>
      <c r="T108" s="57"/>
      <c r="U108" s="57"/>
      <c r="V108" s="57"/>
      <c r="W108" s="57"/>
      <c r="X108" s="57"/>
      <c r="Y108" s="57"/>
      <c r="Z108" s="57"/>
      <c r="AA108" s="56" t="s">
        <v>46</v>
      </c>
      <c r="AB108" s="59">
        <v>1549</v>
      </c>
      <c r="AC108" s="57"/>
      <c r="AD108" s="56" t="s">
        <v>47</v>
      </c>
      <c r="AE108" s="70"/>
      <c r="AF108" s="58">
        <v>43200000</v>
      </c>
      <c r="AG108" s="56" t="s">
        <v>48</v>
      </c>
      <c r="AH108" s="53" t="s">
        <v>216</v>
      </c>
      <c r="AI108" s="20"/>
      <c r="AJ108" s="20"/>
    </row>
    <row r="109" spans="1:36" ht="12.75" hidden="1" customHeight="1" x14ac:dyDescent="0.3">
      <c r="A109" s="43" t="s">
        <v>381</v>
      </c>
      <c r="B109" s="44" t="s">
        <v>38</v>
      </c>
      <c r="C109" s="43"/>
      <c r="D109" s="43"/>
      <c r="E109" s="72"/>
      <c r="F109" s="43"/>
      <c r="G109" s="43"/>
      <c r="H109" s="72"/>
      <c r="I109" s="52"/>
      <c r="J109" s="52"/>
      <c r="K109" s="52"/>
      <c r="L109" s="43"/>
      <c r="M109" s="73"/>
      <c r="N109" s="73"/>
      <c r="O109" s="73"/>
      <c r="P109" s="74"/>
      <c r="Q109" s="74"/>
      <c r="R109" s="74"/>
      <c r="S109" s="74"/>
      <c r="T109" s="74"/>
      <c r="U109" s="74"/>
      <c r="V109" s="74"/>
      <c r="W109" s="74"/>
      <c r="X109" s="74"/>
      <c r="Y109" s="74"/>
      <c r="Z109" s="74"/>
      <c r="AA109" s="72"/>
      <c r="AB109" s="75"/>
      <c r="AC109" s="74"/>
      <c r="AD109" s="43"/>
      <c r="AE109" s="76"/>
      <c r="AF109" s="73"/>
      <c r="AG109" s="52"/>
      <c r="AH109" s="43" t="s">
        <v>38</v>
      </c>
      <c r="AI109" s="20"/>
      <c r="AJ109" s="20"/>
    </row>
    <row r="110" spans="1:36" ht="12.75" hidden="1" customHeight="1" x14ac:dyDescent="0.3">
      <c r="A110" s="43" t="s">
        <v>382</v>
      </c>
      <c r="B110" s="44" t="s">
        <v>38</v>
      </c>
      <c r="C110" s="43"/>
      <c r="D110" s="43"/>
      <c r="E110" s="72"/>
      <c r="F110" s="43"/>
      <c r="G110" s="43"/>
      <c r="H110" s="72"/>
      <c r="I110" s="52"/>
      <c r="J110" s="52"/>
      <c r="K110" s="52"/>
      <c r="L110" s="43"/>
      <c r="M110" s="73"/>
      <c r="N110" s="73"/>
      <c r="O110" s="73"/>
      <c r="P110" s="74"/>
      <c r="Q110" s="74"/>
      <c r="R110" s="74"/>
      <c r="S110" s="74"/>
      <c r="T110" s="74"/>
      <c r="U110" s="74"/>
      <c r="V110" s="74"/>
      <c r="W110" s="74"/>
      <c r="X110" s="74"/>
      <c r="Y110" s="74"/>
      <c r="Z110" s="74"/>
      <c r="AA110" s="72"/>
      <c r="AB110" s="75"/>
      <c r="AC110" s="74"/>
      <c r="AD110" s="43"/>
      <c r="AE110" s="76"/>
      <c r="AF110" s="73"/>
      <c r="AG110" s="52"/>
      <c r="AH110" s="43" t="s">
        <v>38</v>
      </c>
      <c r="AI110" s="20"/>
      <c r="AJ110" s="20"/>
    </row>
    <row r="111" spans="1:36" ht="12.75" hidden="1" customHeight="1" x14ac:dyDescent="0.3">
      <c r="A111" s="53" t="s">
        <v>383</v>
      </c>
      <c r="B111" s="54" t="s">
        <v>40</v>
      </c>
      <c r="C111" s="53" t="s">
        <v>41</v>
      </c>
      <c r="D111" s="53" t="s">
        <v>384</v>
      </c>
      <c r="E111" s="55" t="s">
        <v>385</v>
      </c>
      <c r="F111" s="56" t="s">
        <v>44</v>
      </c>
      <c r="G111" s="57">
        <v>52316051</v>
      </c>
      <c r="H111" s="55" t="s">
        <v>386</v>
      </c>
      <c r="I111" s="56">
        <v>43126</v>
      </c>
      <c r="J111" s="56">
        <v>43126</v>
      </c>
      <c r="K111" s="56"/>
      <c r="L111" s="53">
        <v>336</v>
      </c>
      <c r="M111" s="58">
        <v>40485906</v>
      </c>
      <c r="N111" s="58"/>
      <c r="O111" s="58"/>
      <c r="P111" s="57"/>
      <c r="Q111" s="57"/>
      <c r="R111" s="57"/>
      <c r="S111" s="57"/>
      <c r="T111" s="57"/>
      <c r="U111" s="57"/>
      <c r="V111" s="57"/>
      <c r="W111" s="57"/>
      <c r="X111" s="57"/>
      <c r="Y111" s="57"/>
      <c r="Z111" s="57"/>
      <c r="AA111" s="56" t="s">
        <v>46</v>
      </c>
      <c r="AB111" s="59">
        <v>1549</v>
      </c>
      <c r="AC111" s="57"/>
      <c r="AD111" s="56" t="s">
        <v>47</v>
      </c>
      <c r="AE111" s="70"/>
      <c r="AF111" s="58">
        <v>40485906</v>
      </c>
      <c r="AG111" s="56" t="s">
        <v>48</v>
      </c>
      <c r="AH111" s="53" t="s">
        <v>49</v>
      </c>
      <c r="AI111" s="20"/>
      <c r="AJ111" s="20"/>
    </row>
    <row r="112" spans="1:36" ht="12.75" hidden="1" customHeight="1" x14ac:dyDescent="0.3">
      <c r="A112" s="43" t="s">
        <v>387</v>
      </c>
      <c r="B112" s="44" t="s">
        <v>38</v>
      </c>
      <c r="C112" s="43"/>
      <c r="D112" s="43"/>
      <c r="E112" s="72"/>
      <c r="F112" s="43"/>
      <c r="G112" s="43"/>
      <c r="H112" s="72"/>
      <c r="I112" s="52"/>
      <c r="J112" s="52"/>
      <c r="K112" s="52"/>
      <c r="L112" s="43"/>
      <c r="M112" s="73"/>
      <c r="N112" s="73"/>
      <c r="O112" s="73"/>
      <c r="P112" s="74"/>
      <c r="Q112" s="74"/>
      <c r="R112" s="74"/>
      <c r="S112" s="74"/>
      <c r="T112" s="74"/>
      <c r="U112" s="74"/>
      <c r="V112" s="74"/>
      <c r="W112" s="74"/>
      <c r="X112" s="74"/>
      <c r="Y112" s="74"/>
      <c r="Z112" s="74"/>
      <c r="AA112" s="72"/>
      <c r="AB112" s="75"/>
      <c r="AC112" s="74"/>
      <c r="AD112" s="43"/>
      <c r="AE112" s="76"/>
      <c r="AF112" s="73"/>
      <c r="AG112" s="52"/>
      <c r="AH112" s="43" t="s">
        <v>38</v>
      </c>
      <c r="AI112" s="20"/>
      <c r="AJ112" s="20"/>
    </row>
    <row r="113" spans="1:36" ht="12.75" hidden="1" customHeight="1" x14ac:dyDescent="0.3">
      <c r="A113" s="53" t="s">
        <v>388</v>
      </c>
      <c r="B113" s="54" t="s">
        <v>40</v>
      </c>
      <c r="C113" s="53" t="s">
        <v>41</v>
      </c>
      <c r="D113" s="53" t="s">
        <v>389</v>
      </c>
      <c r="E113" s="55" t="s">
        <v>390</v>
      </c>
      <c r="F113" s="56" t="s">
        <v>44</v>
      </c>
      <c r="G113" s="53">
        <v>2399538</v>
      </c>
      <c r="H113" s="55" t="s">
        <v>391</v>
      </c>
      <c r="I113" s="56">
        <v>43125</v>
      </c>
      <c r="J113" s="56">
        <v>43125</v>
      </c>
      <c r="K113" s="56"/>
      <c r="L113" s="57">
        <v>336</v>
      </c>
      <c r="M113" s="58">
        <v>23956800</v>
      </c>
      <c r="N113" s="58"/>
      <c r="O113" s="58"/>
      <c r="P113" s="57"/>
      <c r="Q113" s="57"/>
      <c r="R113" s="57"/>
      <c r="S113" s="57"/>
      <c r="T113" s="57"/>
      <c r="U113" s="57"/>
      <c r="V113" s="57"/>
      <c r="W113" s="57"/>
      <c r="X113" s="57"/>
      <c r="Y113" s="57"/>
      <c r="Z113" s="57"/>
      <c r="AA113" s="56" t="s">
        <v>180</v>
      </c>
      <c r="AB113" s="59">
        <v>1544</v>
      </c>
      <c r="AC113" s="57"/>
      <c r="AD113" s="56" t="s">
        <v>181</v>
      </c>
      <c r="AE113" s="70"/>
      <c r="AF113" s="58">
        <v>23956800</v>
      </c>
      <c r="AG113" s="56" t="s">
        <v>48</v>
      </c>
      <c r="AH113" s="53" t="s">
        <v>49</v>
      </c>
      <c r="AI113" s="20"/>
      <c r="AJ113" s="20"/>
    </row>
    <row r="114" spans="1:36" ht="12.75" hidden="1" customHeight="1" x14ac:dyDescent="0.3">
      <c r="A114" s="53" t="s">
        <v>392</v>
      </c>
      <c r="B114" s="54" t="s">
        <v>40</v>
      </c>
      <c r="C114" s="53" t="s">
        <v>41</v>
      </c>
      <c r="D114" s="53" t="s">
        <v>393</v>
      </c>
      <c r="E114" s="55" t="s">
        <v>394</v>
      </c>
      <c r="F114" s="56" t="s">
        <v>44</v>
      </c>
      <c r="G114" s="53">
        <v>80139417</v>
      </c>
      <c r="H114" s="55" t="s">
        <v>391</v>
      </c>
      <c r="I114" s="56">
        <v>43125</v>
      </c>
      <c r="J114" s="56">
        <v>43125</v>
      </c>
      <c r="K114" s="56"/>
      <c r="L114" s="57">
        <v>336</v>
      </c>
      <c r="M114" s="58">
        <v>23956800</v>
      </c>
      <c r="N114" s="58"/>
      <c r="O114" s="58"/>
      <c r="P114" s="57"/>
      <c r="Q114" s="57"/>
      <c r="R114" s="57"/>
      <c r="S114" s="57"/>
      <c r="T114" s="57"/>
      <c r="U114" s="57"/>
      <c r="V114" s="57"/>
      <c r="W114" s="57"/>
      <c r="X114" s="57"/>
      <c r="Y114" s="57"/>
      <c r="Z114" s="57"/>
      <c r="AA114" s="56" t="s">
        <v>180</v>
      </c>
      <c r="AB114" s="59">
        <v>1544</v>
      </c>
      <c r="AC114" s="57"/>
      <c r="AD114" s="56" t="s">
        <v>181</v>
      </c>
      <c r="AE114" s="70"/>
      <c r="AF114" s="58">
        <v>23956800</v>
      </c>
      <c r="AG114" s="56" t="s">
        <v>48</v>
      </c>
      <c r="AH114" s="53" t="s">
        <v>49</v>
      </c>
      <c r="AI114" s="20"/>
      <c r="AJ114" s="20"/>
    </row>
    <row r="115" spans="1:36" ht="12.75" hidden="1" customHeight="1" x14ac:dyDescent="0.3">
      <c r="A115" s="53" t="s">
        <v>395</v>
      </c>
      <c r="B115" s="54" t="s">
        <v>40</v>
      </c>
      <c r="C115" s="53" t="s">
        <v>41</v>
      </c>
      <c r="D115" s="53" t="s">
        <v>393</v>
      </c>
      <c r="E115" s="55" t="s">
        <v>396</v>
      </c>
      <c r="F115" s="56" t="s">
        <v>44</v>
      </c>
      <c r="G115" s="53">
        <v>80208244</v>
      </c>
      <c r="H115" s="55" t="s">
        <v>397</v>
      </c>
      <c r="I115" s="56">
        <v>43126</v>
      </c>
      <c r="J115" s="56">
        <v>43126</v>
      </c>
      <c r="K115" s="56"/>
      <c r="L115" s="53">
        <v>335</v>
      </c>
      <c r="M115" s="58">
        <v>26125000</v>
      </c>
      <c r="N115" s="58"/>
      <c r="O115" s="58"/>
      <c r="P115" s="57"/>
      <c r="Q115" s="57"/>
      <c r="R115" s="57"/>
      <c r="S115" s="57"/>
      <c r="T115" s="57"/>
      <c r="U115" s="57"/>
      <c r="V115" s="57"/>
      <c r="W115" s="57"/>
      <c r="X115" s="57"/>
      <c r="Y115" s="57"/>
      <c r="Z115" s="57"/>
      <c r="AA115" s="56" t="s">
        <v>46</v>
      </c>
      <c r="AB115" s="59">
        <v>1549</v>
      </c>
      <c r="AC115" s="57"/>
      <c r="AD115" s="56" t="s">
        <v>47</v>
      </c>
      <c r="AE115" s="70"/>
      <c r="AF115" s="58">
        <v>26125000</v>
      </c>
      <c r="AG115" s="56" t="s">
        <v>48</v>
      </c>
      <c r="AH115" s="53" t="s">
        <v>49</v>
      </c>
      <c r="AI115" s="20"/>
      <c r="AJ115" s="20"/>
    </row>
    <row r="116" spans="1:36" ht="12.75" hidden="1" customHeight="1" x14ac:dyDescent="0.3">
      <c r="A116" s="53" t="s">
        <v>398</v>
      </c>
      <c r="B116" s="54" t="s">
        <v>40</v>
      </c>
      <c r="C116" s="53" t="s">
        <v>41</v>
      </c>
      <c r="D116" s="53" t="s">
        <v>399</v>
      </c>
      <c r="E116" s="55" t="s">
        <v>400</v>
      </c>
      <c r="F116" s="56" t="s">
        <v>44</v>
      </c>
      <c r="G116" s="53">
        <v>79734231</v>
      </c>
      <c r="H116" s="55" t="s">
        <v>401</v>
      </c>
      <c r="I116" s="56">
        <v>43125</v>
      </c>
      <c r="J116" s="56">
        <v>43125</v>
      </c>
      <c r="K116" s="56"/>
      <c r="L116" s="57">
        <v>336</v>
      </c>
      <c r="M116" s="58">
        <v>23956800</v>
      </c>
      <c r="N116" s="58"/>
      <c r="O116" s="58"/>
      <c r="P116" s="57"/>
      <c r="Q116" s="57"/>
      <c r="R116" s="57"/>
      <c r="S116" s="57"/>
      <c r="T116" s="57"/>
      <c r="U116" s="57"/>
      <c r="V116" s="57"/>
      <c r="W116" s="57"/>
      <c r="X116" s="57"/>
      <c r="Y116" s="57"/>
      <c r="Z116" s="57"/>
      <c r="AA116" s="56" t="s">
        <v>180</v>
      </c>
      <c r="AB116" s="59">
        <v>1544</v>
      </c>
      <c r="AC116" s="57"/>
      <c r="AD116" s="56" t="s">
        <v>181</v>
      </c>
      <c r="AE116" s="70"/>
      <c r="AF116" s="58">
        <v>23956800</v>
      </c>
      <c r="AG116" s="56" t="s">
        <v>48</v>
      </c>
      <c r="AH116" s="53" t="s">
        <v>49</v>
      </c>
      <c r="AI116" s="20"/>
      <c r="AJ116" s="20"/>
    </row>
    <row r="117" spans="1:36" ht="12.75" hidden="1" customHeight="1" x14ac:dyDescent="0.3">
      <c r="A117" s="53" t="s">
        <v>402</v>
      </c>
      <c r="B117" s="54" t="s">
        <v>40</v>
      </c>
      <c r="C117" s="53" t="s">
        <v>41</v>
      </c>
      <c r="D117" s="53" t="s">
        <v>403</v>
      </c>
      <c r="E117" s="55" t="s">
        <v>404</v>
      </c>
      <c r="F117" s="56" t="s">
        <v>44</v>
      </c>
      <c r="G117" s="53">
        <v>79417602</v>
      </c>
      <c r="H117" s="55" t="s">
        <v>401</v>
      </c>
      <c r="I117" s="56">
        <v>43126</v>
      </c>
      <c r="J117" s="56">
        <v>43126</v>
      </c>
      <c r="K117" s="56"/>
      <c r="L117" s="57">
        <v>335</v>
      </c>
      <c r="M117" s="58">
        <v>23885500</v>
      </c>
      <c r="N117" s="58"/>
      <c r="O117" s="58"/>
      <c r="P117" s="57"/>
      <c r="Q117" s="57"/>
      <c r="R117" s="57"/>
      <c r="S117" s="57"/>
      <c r="T117" s="57"/>
      <c r="U117" s="57"/>
      <c r="V117" s="57"/>
      <c r="W117" s="57"/>
      <c r="X117" s="57"/>
      <c r="Y117" s="57"/>
      <c r="Z117" s="57"/>
      <c r="AA117" s="56" t="s">
        <v>180</v>
      </c>
      <c r="AB117" s="59">
        <v>1544</v>
      </c>
      <c r="AC117" s="57"/>
      <c r="AD117" s="56" t="s">
        <v>181</v>
      </c>
      <c r="AE117" s="70"/>
      <c r="AF117" s="58">
        <v>23885500</v>
      </c>
      <c r="AG117" s="56" t="s">
        <v>48</v>
      </c>
      <c r="AH117" s="53" t="s">
        <v>49</v>
      </c>
      <c r="AI117" s="20"/>
      <c r="AJ117" s="20"/>
    </row>
    <row r="118" spans="1:36" ht="12.75" hidden="1" customHeight="1" x14ac:dyDescent="0.3">
      <c r="A118" s="53" t="s">
        <v>405</v>
      </c>
      <c r="B118" s="54" t="s">
        <v>40</v>
      </c>
      <c r="C118" s="53" t="s">
        <v>41</v>
      </c>
      <c r="D118" s="53" t="s">
        <v>316</v>
      </c>
      <c r="E118" s="55" t="s">
        <v>406</v>
      </c>
      <c r="F118" s="56" t="s">
        <v>44</v>
      </c>
      <c r="G118" s="53">
        <v>1013579410</v>
      </c>
      <c r="H118" s="55" t="s">
        <v>407</v>
      </c>
      <c r="I118" s="56">
        <v>43126</v>
      </c>
      <c r="J118" s="56">
        <v>43129</v>
      </c>
      <c r="K118" s="56"/>
      <c r="L118" s="53">
        <v>240</v>
      </c>
      <c r="M118" s="58">
        <v>53600000</v>
      </c>
      <c r="N118" s="58"/>
      <c r="O118" s="58"/>
      <c r="P118" s="57"/>
      <c r="Q118" s="57"/>
      <c r="R118" s="57"/>
      <c r="S118" s="57"/>
      <c r="T118" s="57"/>
      <c r="U118" s="57"/>
      <c r="V118" s="57"/>
      <c r="W118" s="57"/>
      <c r="X118" s="57"/>
      <c r="Y118" s="57"/>
      <c r="Z118" s="57"/>
      <c r="AA118" s="56" t="s">
        <v>46</v>
      </c>
      <c r="AB118" s="59">
        <v>1549</v>
      </c>
      <c r="AC118" s="57"/>
      <c r="AD118" s="56" t="s">
        <v>47</v>
      </c>
      <c r="AE118" s="70"/>
      <c r="AF118" s="58">
        <v>53600000</v>
      </c>
      <c r="AG118" s="56" t="s">
        <v>48</v>
      </c>
      <c r="AH118" s="53" t="s">
        <v>216</v>
      </c>
      <c r="AI118" s="20"/>
      <c r="AJ118" s="20"/>
    </row>
    <row r="119" spans="1:36" ht="12.75" hidden="1" customHeight="1" x14ac:dyDescent="0.3">
      <c r="A119" s="43" t="s">
        <v>408</v>
      </c>
      <c r="B119" s="44" t="s">
        <v>38</v>
      </c>
      <c r="C119" s="43"/>
      <c r="D119" s="43"/>
      <c r="E119" s="72"/>
      <c r="F119" s="43"/>
      <c r="G119" s="43"/>
      <c r="H119" s="72"/>
      <c r="I119" s="52"/>
      <c r="J119" s="52"/>
      <c r="K119" s="52"/>
      <c r="L119" s="43"/>
      <c r="M119" s="73"/>
      <c r="N119" s="73"/>
      <c r="O119" s="73"/>
      <c r="P119" s="74"/>
      <c r="Q119" s="74"/>
      <c r="R119" s="74"/>
      <c r="S119" s="74"/>
      <c r="T119" s="74"/>
      <c r="U119" s="74"/>
      <c r="V119" s="74"/>
      <c r="W119" s="74"/>
      <c r="X119" s="74"/>
      <c r="Y119" s="74"/>
      <c r="Z119" s="74"/>
      <c r="AA119" s="72"/>
      <c r="AB119" s="75"/>
      <c r="AC119" s="74"/>
      <c r="AD119" s="43"/>
      <c r="AE119" s="76"/>
      <c r="AF119" s="73"/>
      <c r="AG119" s="52"/>
      <c r="AH119" s="43" t="s">
        <v>38</v>
      </c>
      <c r="AI119" s="20"/>
      <c r="AJ119" s="20"/>
    </row>
    <row r="120" spans="1:36" ht="12.75" hidden="1" customHeight="1" x14ac:dyDescent="0.3">
      <c r="A120" s="43" t="s">
        <v>409</v>
      </c>
      <c r="B120" s="44" t="s">
        <v>38</v>
      </c>
      <c r="C120" s="43"/>
      <c r="D120" s="43"/>
      <c r="E120" s="72"/>
      <c r="F120" s="43"/>
      <c r="G120" s="43"/>
      <c r="H120" s="72"/>
      <c r="I120" s="52"/>
      <c r="J120" s="52"/>
      <c r="K120" s="52"/>
      <c r="L120" s="43"/>
      <c r="M120" s="73"/>
      <c r="N120" s="73"/>
      <c r="O120" s="73"/>
      <c r="P120" s="74"/>
      <c r="Q120" s="74"/>
      <c r="R120" s="74"/>
      <c r="S120" s="74"/>
      <c r="T120" s="74"/>
      <c r="U120" s="74"/>
      <c r="V120" s="74"/>
      <c r="W120" s="74"/>
      <c r="X120" s="74"/>
      <c r="Y120" s="74"/>
      <c r="Z120" s="74"/>
      <c r="AA120" s="72"/>
      <c r="AB120" s="75"/>
      <c r="AC120" s="74"/>
      <c r="AD120" s="43"/>
      <c r="AE120" s="76"/>
      <c r="AF120" s="73"/>
      <c r="AG120" s="52"/>
      <c r="AH120" s="43" t="s">
        <v>38</v>
      </c>
      <c r="AI120" s="20"/>
      <c r="AJ120" s="20"/>
    </row>
    <row r="121" spans="1:36" ht="12.75" hidden="1" customHeight="1" x14ac:dyDescent="0.3">
      <c r="A121" s="43" t="s">
        <v>410</v>
      </c>
      <c r="B121" s="44" t="s">
        <v>38</v>
      </c>
      <c r="C121" s="43"/>
      <c r="D121" s="43"/>
      <c r="E121" s="72"/>
      <c r="F121" s="43"/>
      <c r="G121" s="43"/>
      <c r="H121" s="72"/>
      <c r="I121" s="52"/>
      <c r="J121" s="52"/>
      <c r="K121" s="52"/>
      <c r="L121" s="43"/>
      <c r="M121" s="73"/>
      <c r="N121" s="73"/>
      <c r="O121" s="73"/>
      <c r="P121" s="74"/>
      <c r="Q121" s="74"/>
      <c r="R121" s="74"/>
      <c r="S121" s="74"/>
      <c r="T121" s="74"/>
      <c r="U121" s="74"/>
      <c r="V121" s="74"/>
      <c r="W121" s="74"/>
      <c r="X121" s="74"/>
      <c r="Y121" s="74"/>
      <c r="Z121" s="74"/>
      <c r="AA121" s="72"/>
      <c r="AB121" s="75"/>
      <c r="AC121" s="74"/>
      <c r="AD121" s="43"/>
      <c r="AE121" s="76"/>
      <c r="AF121" s="73"/>
      <c r="AG121" s="52"/>
      <c r="AH121" s="43" t="s">
        <v>38</v>
      </c>
      <c r="AI121" s="20"/>
      <c r="AJ121" s="20"/>
    </row>
    <row r="122" spans="1:36" ht="12.75" hidden="1" customHeight="1" x14ac:dyDescent="0.3">
      <c r="A122" s="43" t="s">
        <v>411</v>
      </c>
      <c r="B122" s="44" t="s">
        <v>38</v>
      </c>
      <c r="C122" s="43"/>
      <c r="D122" s="43"/>
      <c r="E122" s="72"/>
      <c r="F122" s="43"/>
      <c r="G122" s="43"/>
      <c r="H122" s="72"/>
      <c r="I122" s="52"/>
      <c r="J122" s="52"/>
      <c r="K122" s="52"/>
      <c r="L122" s="43"/>
      <c r="M122" s="73"/>
      <c r="N122" s="73"/>
      <c r="O122" s="73"/>
      <c r="P122" s="74"/>
      <c r="Q122" s="74"/>
      <c r="R122" s="74"/>
      <c r="S122" s="74"/>
      <c r="T122" s="74"/>
      <c r="U122" s="74"/>
      <c r="V122" s="74"/>
      <c r="W122" s="74"/>
      <c r="X122" s="74"/>
      <c r="Y122" s="74"/>
      <c r="Z122" s="74"/>
      <c r="AA122" s="72"/>
      <c r="AB122" s="75"/>
      <c r="AC122" s="74"/>
      <c r="AD122" s="43"/>
      <c r="AE122" s="76"/>
      <c r="AF122" s="73"/>
      <c r="AG122" s="52"/>
      <c r="AH122" s="43" t="s">
        <v>38</v>
      </c>
      <c r="AI122" s="20"/>
      <c r="AJ122" s="20"/>
    </row>
    <row r="123" spans="1:36" ht="12.75" hidden="1" customHeight="1" x14ac:dyDescent="0.3">
      <c r="A123" s="53" t="s">
        <v>412</v>
      </c>
      <c r="B123" s="54" t="s">
        <v>40</v>
      </c>
      <c r="C123" s="53" t="s">
        <v>41</v>
      </c>
      <c r="D123" s="53" t="s">
        <v>413</v>
      </c>
      <c r="E123" s="55" t="s">
        <v>414</v>
      </c>
      <c r="F123" s="56" t="s">
        <v>44</v>
      </c>
      <c r="G123" s="57">
        <v>79159734</v>
      </c>
      <c r="H123" s="55" t="s">
        <v>415</v>
      </c>
      <c r="I123" s="56">
        <v>43125</v>
      </c>
      <c r="J123" s="56">
        <v>43125</v>
      </c>
      <c r="K123" s="56"/>
      <c r="L123" s="57">
        <v>336</v>
      </c>
      <c r="M123" s="58">
        <v>25200000</v>
      </c>
      <c r="N123" s="58"/>
      <c r="O123" s="58"/>
      <c r="P123" s="57"/>
      <c r="Q123" s="57"/>
      <c r="R123" s="57"/>
      <c r="S123" s="57"/>
      <c r="T123" s="57"/>
      <c r="U123" s="57"/>
      <c r="V123" s="57"/>
      <c r="W123" s="57"/>
      <c r="X123" s="57"/>
      <c r="Y123" s="57"/>
      <c r="Z123" s="57"/>
      <c r="AA123" s="56" t="s">
        <v>46</v>
      </c>
      <c r="AB123" s="59">
        <v>1549</v>
      </c>
      <c r="AC123" s="57"/>
      <c r="AD123" s="56" t="s">
        <v>47</v>
      </c>
      <c r="AE123" s="70"/>
      <c r="AF123" s="58">
        <v>25200000</v>
      </c>
      <c r="AG123" s="56" t="s">
        <v>48</v>
      </c>
      <c r="AH123" s="53" t="s">
        <v>49</v>
      </c>
      <c r="AI123" s="20"/>
      <c r="AJ123" s="20"/>
    </row>
    <row r="124" spans="1:36" ht="12.75" hidden="1" customHeight="1" x14ac:dyDescent="0.3">
      <c r="A124" s="53" t="s">
        <v>416</v>
      </c>
      <c r="B124" s="54" t="s">
        <v>40</v>
      </c>
      <c r="C124" s="53" t="s">
        <v>41</v>
      </c>
      <c r="D124" s="56" t="s">
        <v>417</v>
      </c>
      <c r="E124" s="55" t="s">
        <v>418</v>
      </c>
      <c r="F124" s="56" t="s">
        <v>44</v>
      </c>
      <c r="G124" s="57">
        <v>52132746</v>
      </c>
      <c r="H124" s="55" t="s">
        <v>419</v>
      </c>
      <c r="I124" s="56">
        <v>43126</v>
      </c>
      <c r="J124" s="56">
        <v>43126</v>
      </c>
      <c r="K124" s="56"/>
      <c r="L124" s="57">
        <v>335</v>
      </c>
      <c r="M124" s="58">
        <v>25125000</v>
      </c>
      <c r="N124" s="58"/>
      <c r="O124" s="58"/>
      <c r="P124" s="57"/>
      <c r="Q124" s="57"/>
      <c r="R124" s="57"/>
      <c r="S124" s="57"/>
      <c r="T124" s="57"/>
      <c r="U124" s="57"/>
      <c r="V124" s="57"/>
      <c r="W124" s="57"/>
      <c r="X124" s="57"/>
      <c r="Y124" s="57"/>
      <c r="Z124" s="57"/>
      <c r="AA124" s="56" t="s">
        <v>46</v>
      </c>
      <c r="AB124" s="59">
        <v>1549</v>
      </c>
      <c r="AC124" s="57"/>
      <c r="AD124" s="56" t="s">
        <v>47</v>
      </c>
      <c r="AE124" s="70"/>
      <c r="AF124" s="58">
        <v>25125000</v>
      </c>
      <c r="AG124" s="56" t="s">
        <v>48</v>
      </c>
      <c r="AH124" s="53" t="s">
        <v>49</v>
      </c>
      <c r="AI124" s="20"/>
      <c r="AJ124" s="20"/>
    </row>
    <row r="125" spans="1:36" ht="12.75" hidden="1" customHeight="1" x14ac:dyDescent="0.3">
      <c r="A125" s="53" t="s">
        <v>420</v>
      </c>
      <c r="B125" s="54" t="s">
        <v>40</v>
      </c>
      <c r="C125" s="53" t="s">
        <v>41</v>
      </c>
      <c r="D125" s="53" t="s">
        <v>421</v>
      </c>
      <c r="E125" s="55" t="s">
        <v>422</v>
      </c>
      <c r="F125" s="56" t="s">
        <v>44</v>
      </c>
      <c r="G125" s="57">
        <v>53116421</v>
      </c>
      <c r="H125" s="55" t="s">
        <v>423</v>
      </c>
      <c r="I125" s="56">
        <v>43126</v>
      </c>
      <c r="J125" s="56">
        <v>43126</v>
      </c>
      <c r="K125" s="56"/>
      <c r="L125" s="57">
        <v>335</v>
      </c>
      <c r="M125" s="58">
        <v>25125000</v>
      </c>
      <c r="N125" s="58"/>
      <c r="O125" s="58"/>
      <c r="P125" s="57"/>
      <c r="Q125" s="57"/>
      <c r="R125" s="57"/>
      <c r="S125" s="57"/>
      <c r="T125" s="57"/>
      <c r="U125" s="57"/>
      <c r="V125" s="57"/>
      <c r="W125" s="57"/>
      <c r="X125" s="57"/>
      <c r="Y125" s="57"/>
      <c r="Z125" s="57"/>
      <c r="AA125" s="56" t="s">
        <v>46</v>
      </c>
      <c r="AB125" s="59">
        <v>1549</v>
      </c>
      <c r="AC125" s="57"/>
      <c r="AD125" s="56" t="s">
        <v>47</v>
      </c>
      <c r="AE125" s="70"/>
      <c r="AF125" s="58">
        <v>25125000</v>
      </c>
      <c r="AG125" s="56" t="s">
        <v>48</v>
      </c>
      <c r="AH125" s="53" t="s">
        <v>49</v>
      </c>
      <c r="AI125" s="20"/>
      <c r="AJ125" s="20"/>
    </row>
    <row r="126" spans="1:36" ht="12.75" hidden="1" customHeight="1" x14ac:dyDescent="0.3">
      <c r="A126" s="53" t="s">
        <v>424</v>
      </c>
      <c r="B126" s="54" t="s">
        <v>40</v>
      </c>
      <c r="C126" s="53" t="s">
        <v>41</v>
      </c>
      <c r="D126" s="53" t="s">
        <v>425</v>
      </c>
      <c r="E126" s="55" t="s">
        <v>426</v>
      </c>
      <c r="F126" s="56" t="s">
        <v>44</v>
      </c>
      <c r="G126" s="57">
        <v>79274586</v>
      </c>
      <c r="H126" s="55" t="s">
        <v>427</v>
      </c>
      <c r="I126" s="56">
        <v>43126</v>
      </c>
      <c r="J126" s="56">
        <v>43129</v>
      </c>
      <c r="K126" s="56"/>
      <c r="L126" s="53">
        <v>240</v>
      </c>
      <c r="M126" s="58">
        <v>43200000</v>
      </c>
      <c r="N126" s="58"/>
      <c r="O126" s="58"/>
      <c r="P126" s="57"/>
      <c r="Q126" s="57"/>
      <c r="R126" s="57"/>
      <c r="S126" s="57"/>
      <c r="T126" s="57"/>
      <c r="U126" s="57"/>
      <c r="V126" s="57"/>
      <c r="W126" s="57"/>
      <c r="X126" s="57"/>
      <c r="Y126" s="57"/>
      <c r="Z126" s="57"/>
      <c r="AA126" s="56" t="s">
        <v>46</v>
      </c>
      <c r="AB126" s="59">
        <v>1549</v>
      </c>
      <c r="AC126" s="57"/>
      <c r="AD126" s="56" t="s">
        <v>47</v>
      </c>
      <c r="AE126" s="70"/>
      <c r="AF126" s="58">
        <v>43200000</v>
      </c>
      <c r="AG126" s="56" t="s">
        <v>48</v>
      </c>
      <c r="AH126" s="53" t="s">
        <v>216</v>
      </c>
      <c r="AI126" s="20"/>
      <c r="AJ126" s="20"/>
    </row>
    <row r="127" spans="1:36" ht="12.75" hidden="1" customHeight="1" x14ac:dyDescent="0.3">
      <c r="A127" s="53" t="s">
        <v>428</v>
      </c>
      <c r="B127" s="54" t="s">
        <v>40</v>
      </c>
      <c r="C127" s="53" t="s">
        <v>41</v>
      </c>
      <c r="D127" s="53" t="s">
        <v>429</v>
      </c>
      <c r="E127" s="55" t="s">
        <v>430</v>
      </c>
      <c r="F127" s="53" t="s">
        <v>44</v>
      </c>
      <c r="G127" s="53">
        <v>80173776</v>
      </c>
      <c r="H127" s="55" t="s">
        <v>431</v>
      </c>
      <c r="I127" s="56">
        <v>43126</v>
      </c>
      <c r="J127" s="56">
        <v>43140</v>
      </c>
      <c r="K127" s="56"/>
      <c r="L127" s="53">
        <v>240</v>
      </c>
      <c r="M127" s="58">
        <v>18000000</v>
      </c>
      <c r="N127" s="58"/>
      <c r="O127" s="58"/>
      <c r="P127" s="57"/>
      <c r="Q127" s="57"/>
      <c r="R127" s="57"/>
      <c r="S127" s="57"/>
      <c r="T127" s="57"/>
      <c r="U127" s="57"/>
      <c r="V127" s="57"/>
      <c r="W127" s="57"/>
      <c r="X127" s="57"/>
      <c r="Y127" s="57"/>
      <c r="Z127" s="57"/>
      <c r="AA127" s="56" t="s">
        <v>46</v>
      </c>
      <c r="AB127" s="59">
        <v>1549</v>
      </c>
      <c r="AC127" s="57"/>
      <c r="AD127" s="56" t="s">
        <v>47</v>
      </c>
      <c r="AE127" s="70"/>
      <c r="AF127" s="58">
        <v>18000000</v>
      </c>
      <c r="AG127" s="56" t="s">
        <v>48</v>
      </c>
      <c r="AH127" s="53" t="s">
        <v>216</v>
      </c>
      <c r="AI127" s="20"/>
      <c r="AJ127" s="20"/>
    </row>
    <row r="128" spans="1:36" ht="12.75" hidden="1" customHeight="1" x14ac:dyDescent="0.3">
      <c r="A128" s="53" t="s">
        <v>432</v>
      </c>
      <c r="B128" s="54" t="s">
        <v>40</v>
      </c>
      <c r="C128" s="53" t="s">
        <v>41</v>
      </c>
      <c r="D128" s="53" t="s">
        <v>433</v>
      </c>
      <c r="E128" s="55" t="s">
        <v>434</v>
      </c>
      <c r="F128" s="53" t="s">
        <v>44</v>
      </c>
      <c r="G128" s="53">
        <v>52442869</v>
      </c>
      <c r="H128" s="55" t="s">
        <v>431</v>
      </c>
      <c r="I128" s="56">
        <v>43126</v>
      </c>
      <c r="J128" s="56">
        <v>43140</v>
      </c>
      <c r="K128" s="56"/>
      <c r="L128" s="53">
        <v>240</v>
      </c>
      <c r="M128" s="58">
        <v>18000000</v>
      </c>
      <c r="N128" s="58"/>
      <c r="O128" s="58"/>
      <c r="P128" s="57"/>
      <c r="Q128" s="57"/>
      <c r="R128" s="57"/>
      <c r="S128" s="57"/>
      <c r="T128" s="57"/>
      <c r="U128" s="57"/>
      <c r="V128" s="57"/>
      <c r="W128" s="57"/>
      <c r="X128" s="57"/>
      <c r="Y128" s="57"/>
      <c r="Z128" s="57"/>
      <c r="AA128" s="56" t="s">
        <v>46</v>
      </c>
      <c r="AB128" s="59">
        <v>1549</v>
      </c>
      <c r="AC128" s="57"/>
      <c r="AD128" s="56" t="s">
        <v>47</v>
      </c>
      <c r="AE128" s="70"/>
      <c r="AF128" s="58">
        <v>18000000</v>
      </c>
      <c r="AG128" s="56" t="s">
        <v>48</v>
      </c>
      <c r="AH128" s="53" t="s">
        <v>216</v>
      </c>
      <c r="AI128" s="20"/>
      <c r="AJ128" s="20"/>
    </row>
    <row r="129" spans="1:36" ht="12.75" hidden="1" customHeight="1" x14ac:dyDescent="0.3">
      <c r="A129" s="53" t="s">
        <v>435</v>
      </c>
      <c r="B129" s="54" t="s">
        <v>40</v>
      </c>
      <c r="C129" s="53" t="s">
        <v>41</v>
      </c>
      <c r="D129" s="53" t="s">
        <v>436</v>
      </c>
      <c r="E129" s="55" t="s">
        <v>437</v>
      </c>
      <c r="F129" s="53" t="s">
        <v>44</v>
      </c>
      <c r="G129" s="53">
        <v>86040254</v>
      </c>
      <c r="H129" s="55" t="s">
        <v>438</v>
      </c>
      <c r="I129" s="56">
        <v>43126</v>
      </c>
      <c r="J129" s="56">
        <v>43139</v>
      </c>
      <c r="K129" s="56"/>
      <c r="L129" s="53">
        <v>240</v>
      </c>
      <c r="M129" s="58">
        <v>14000000</v>
      </c>
      <c r="N129" s="58"/>
      <c r="O129" s="58"/>
      <c r="P129" s="57"/>
      <c r="Q129" s="57"/>
      <c r="R129" s="57"/>
      <c r="S129" s="57"/>
      <c r="T129" s="57"/>
      <c r="U129" s="57"/>
      <c r="V129" s="57"/>
      <c r="W129" s="57"/>
      <c r="X129" s="57"/>
      <c r="Y129" s="57"/>
      <c r="Z129" s="57"/>
      <c r="AA129" s="56" t="s">
        <v>46</v>
      </c>
      <c r="AB129" s="59">
        <v>1549</v>
      </c>
      <c r="AC129" s="57"/>
      <c r="AD129" s="56" t="s">
        <v>47</v>
      </c>
      <c r="AE129" s="70"/>
      <c r="AF129" s="58">
        <v>14000000</v>
      </c>
      <c r="AG129" s="56" t="s">
        <v>48</v>
      </c>
      <c r="AH129" s="53" t="s">
        <v>216</v>
      </c>
      <c r="AI129" s="20"/>
      <c r="AJ129" s="20"/>
    </row>
    <row r="130" spans="1:36" ht="12.75" hidden="1" customHeight="1" x14ac:dyDescent="0.3">
      <c r="A130" s="43" t="s">
        <v>439</v>
      </c>
      <c r="B130" s="44" t="s">
        <v>38</v>
      </c>
      <c r="C130" s="43"/>
      <c r="D130" s="43"/>
      <c r="E130" s="72"/>
      <c r="F130" s="43"/>
      <c r="G130" s="43"/>
      <c r="H130" s="72"/>
      <c r="I130" s="52"/>
      <c r="J130" s="52"/>
      <c r="K130" s="52"/>
      <c r="L130" s="43"/>
      <c r="M130" s="73"/>
      <c r="N130" s="73"/>
      <c r="O130" s="73"/>
      <c r="P130" s="74"/>
      <c r="Q130" s="74"/>
      <c r="R130" s="74"/>
      <c r="S130" s="74"/>
      <c r="T130" s="74"/>
      <c r="U130" s="74"/>
      <c r="V130" s="74"/>
      <c r="W130" s="74"/>
      <c r="X130" s="74"/>
      <c r="Y130" s="74"/>
      <c r="Z130" s="74"/>
      <c r="AA130" s="72"/>
      <c r="AB130" s="75"/>
      <c r="AC130" s="74"/>
      <c r="AD130" s="43"/>
      <c r="AE130" s="76"/>
      <c r="AF130" s="73"/>
      <c r="AG130" s="52"/>
      <c r="AH130" s="43" t="s">
        <v>38</v>
      </c>
      <c r="AI130" s="20"/>
      <c r="AJ130" s="20"/>
    </row>
    <row r="131" spans="1:36" ht="12.75" hidden="1" customHeight="1" x14ac:dyDescent="0.3">
      <c r="A131" s="43" t="s">
        <v>440</v>
      </c>
      <c r="B131" s="44" t="s">
        <v>38</v>
      </c>
      <c r="C131" s="43"/>
      <c r="D131" s="43"/>
      <c r="E131" s="72"/>
      <c r="F131" s="43"/>
      <c r="G131" s="43"/>
      <c r="H131" s="72"/>
      <c r="I131" s="52"/>
      <c r="J131" s="52"/>
      <c r="K131" s="52"/>
      <c r="L131" s="43"/>
      <c r="M131" s="73"/>
      <c r="N131" s="73"/>
      <c r="O131" s="73"/>
      <c r="P131" s="74"/>
      <c r="Q131" s="74"/>
      <c r="R131" s="74"/>
      <c r="S131" s="74"/>
      <c r="T131" s="74"/>
      <c r="U131" s="74"/>
      <c r="V131" s="74"/>
      <c r="W131" s="74"/>
      <c r="X131" s="74"/>
      <c r="Y131" s="74"/>
      <c r="Z131" s="74"/>
      <c r="AA131" s="72"/>
      <c r="AB131" s="75"/>
      <c r="AC131" s="74"/>
      <c r="AD131" s="43"/>
      <c r="AE131" s="76"/>
      <c r="AF131" s="73"/>
      <c r="AG131" s="52"/>
      <c r="AH131" s="43" t="s">
        <v>38</v>
      </c>
      <c r="AI131" s="20"/>
      <c r="AJ131" s="20"/>
    </row>
    <row r="132" spans="1:36" ht="12.75" hidden="1" customHeight="1" x14ac:dyDescent="0.3">
      <c r="A132" s="53" t="s">
        <v>441</v>
      </c>
      <c r="B132" s="54" t="s">
        <v>40</v>
      </c>
      <c r="C132" s="53" t="s">
        <v>41</v>
      </c>
      <c r="D132" s="53" t="s">
        <v>442</v>
      </c>
      <c r="E132" s="55" t="s">
        <v>443</v>
      </c>
      <c r="F132" s="56" t="s">
        <v>44</v>
      </c>
      <c r="G132" s="53">
        <v>19108972</v>
      </c>
      <c r="H132" s="55" t="s">
        <v>444</v>
      </c>
      <c r="I132" s="56">
        <v>43125</v>
      </c>
      <c r="J132" s="56">
        <v>43125</v>
      </c>
      <c r="K132" s="56"/>
      <c r="L132" s="53">
        <v>336</v>
      </c>
      <c r="M132" s="58">
        <v>52879556</v>
      </c>
      <c r="N132" s="58"/>
      <c r="O132" s="58"/>
      <c r="P132" s="57"/>
      <c r="Q132" s="57"/>
      <c r="R132" s="57"/>
      <c r="S132" s="57"/>
      <c r="T132" s="57"/>
      <c r="U132" s="57"/>
      <c r="V132" s="57"/>
      <c r="W132" s="57"/>
      <c r="X132" s="57"/>
      <c r="Y132" s="57"/>
      <c r="Z132" s="57"/>
      <c r="AA132" s="56" t="s">
        <v>46</v>
      </c>
      <c r="AB132" s="59">
        <v>1549</v>
      </c>
      <c r="AC132" s="57"/>
      <c r="AD132" s="56" t="s">
        <v>47</v>
      </c>
      <c r="AE132" s="70"/>
      <c r="AF132" s="58">
        <v>52879556</v>
      </c>
      <c r="AG132" s="56" t="s">
        <v>48</v>
      </c>
      <c r="AH132" s="53" t="s">
        <v>49</v>
      </c>
      <c r="AI132" s="20"/>
      <c r="AJ132" s="20"/>
    </row>
    <row r="133" spans="1:36" ht="12.75" hidden="1" customHeight="1" x14ac:dyDescent="0.3">
      <c r="A133" s="53" t="s">
        <v>445</v>
      </c>
      <c r="B133" s="54" t="s">
        <v>40</v>
      </c>
      <c r="C133" s="53" t="s">
        <v>41</v>
      </c>
      <c r="D133" s="53" t="s">
        <v>442</v>
      </c>
      <c r="E133" s="55" t="s">
        <v>446</v>
      </c>
      <c r="F133" s="56" t="s">
        <v>44</v>
      </c>
      <c r="G133" s="53">
        <v>51673065</v>
      </c>
      <c r="H133" s="67" t="s">
        <v>447</v>
      </c>
      <c r="I133" s="56">
        <v>43125</v>
      </c>
      <c r="J133" s="56">
        <v>43125</v>
      </c>
      <c r="K133" s="56"/>
      <c r="L133" s="53">
        <v>336</v>
      </c>
      <c r="M133" s="58">
        <v>70560000</v>
      </c>
      <c r="N133" s="58"/>
      <c r="O133" s="58"/>
      <c r="P133" s="57"/>
      <c r="Q133" s="57"/>
      <c r="R133" s="57"/>
      <c r="S133" s="57"/>
      <c r="T133" s="57"/>
      <c r="U133" s="57"/>
      <c r="V133" s="57"/>
      <c r="W133" s="57"/>
      <c r="X133" s="57"/>
      <c r="Y133" s="57"/>
      <c r="Z133" s="57"/>
      <c r="AA133" s="56" t="s">
        <v>46</v>
      </c>
      <c r="AB133" s="59">
        <v>1549</v>
      </c>
      <c r="AC133" s="57"/>
      <c r="AD133" s="56" t="s">
        <v>47</v>
      </c>
      <c r="AE133" s="70"/>
      <c r="AF133" s="58">
        <v>70560000</v>
      </c>
      <c r="AG133" s="56" t="s">
        <v>48</v>
      </c>
      <c r="AH133" s="53" t="s">
        <v>49</v>
      </c>
      <c r="AI133" s="20"/>
      <c r="AJ133" s="20"/>
    </row>
    <row r="134" spans="1:36" ht="12.75" hidden="1" customHeight="1" x14ac:dyDescent="0.3">
      <c r="A134" s="53" t="s">
        <v>448</v>
      </c>
      <c r="B134" s="54" t="s">
        <v>40</v>
      </c>
      <c r="C134" s="53" t="s">
        <v>41</v>
      </c>
      <c r="D134" s="53" t="s">
        <v>449</v>
      </c>
      <c r="E134" s="55" t="s">
        <v>450</v>
      </c>
      <c r="F134" s="56" t="s">
        <v>44</v>
      </c>
      <c r="G134" s="53">
        <v>19355581</v>
      </c>
      <c r="H134" s="55" t="s">
        <v>451</v>
      </c>
      <c r="I134" s="56">
        <v>43124</v>
      </c>
      <c r="J134" s="56">
        <v>43140</v>
      </c>
      <c r="K134" s="56"/>
      <c r="L134" s="53">
        <v>336</v>
      </c>
      <c r="M134" s="58">
        <v>75040000</v>
      </c>
      <c r="N134" s="58"/>
      <c r="O134" s="58"/>
      <c r="P134" s="57"/>
      <c r="Q134" s="57"/>
      <c r="R134" s="57"/>
      <c r="S134" s="57"/>
      <c r="T134" s="57"/>
      <c r="U134" s="57"/>
      <c r="V134" s="57"/>
      <c r="W134" s="57"/>
      <c r="X134" s="57"/>
      <c r="Y134" s="57"/>
      <c r="Z134" s="57"/>
      <c r="AA134" s="56" t="s">
        <v>46</v>
      </c>
      <c r="AB134" s="59">
        <v>1549</v>
      </c>
      <c r="AC134" s="57"/>
      <c r="AD134" s="56" t="s">
        <v>47</v>
      </c>
      <c r="AE134" s="70"/>
      <c r="AF134" s="58">
        <v>75040000</v>
      </c>
      <c r="AG134" s="56" t="s">
        <v>48</v>
      </c>
      <c r="AH134" s="53" t="s">
        <v>49</v>
      </c>
      <c r="AI134" s="20"/>
      <c r="AJ134" s="20"/>
    </row>
    <row r="135" spans="1:36" ht="12.75" hidden="1" customHeight="1" x14ac:dyDescent="0.3">
      <c r="A135" s="53" t="s">
        <v>452</v>
      </c>
      <c r="B135" s="54" t="s">
        <v>40</v>
      </c>
      <c r="C135" s="53" t="s">
        <v>41</v>
      </c>
      <c r="D135" s="53" t="s">
        <v>453</v>
      </c>
      <c r="E135" s="55" t="s">
        <v>454</v>
      </c>
      <c r="F135" s="56" t="s">
        <v>44</v>
      </c>
      <c r="G135" s="53">
        <v>52751597</v>
      </c>
      <c r="H135" s="67" t="s">
        <v>455</v>
      </c>
      <c r="I135" s="56">
        <v>43124</v>
      </c>
      <c r="J135" s="56">
        <v>43140</v>
      </c>
      <c r="K135" s="56"/>
      <c r="L135" s="53">
        <v>336</v>
      </c>
      <c r="M135" s="58">
        <v>31360000</v>
      </c>
      <c r="N135" s="58"/>
      <c r="O135" s="58"/>
      <c r="P135" s="57"/>
      <c r="Q135" s="57"/>
      <c r="R135" s="57"/>
      <c r="S135" s="57"/>
      <c r="T135" s="57"/>
      <c r="U135" s="57"/>
      <c r="V135" s="57"/>
      <c r="W135" s="57"/>
      <c r="X135" s="57"/>
      <c r="Y135" s="57"/>
      <c r="Z135" s="57"/>
      <c r="AA135" s="56" t="s">
        <v>46</v>
      </c>
      <c r="AB135" s="59">
        <v>1549</v>
      </c>
      <c r="AC135" s="57"/>
      <c r="AD135" s="56" t="s">
        <v>47</v>
      </c>
      <c r="AE135" s="70"/>
      <c r="AF135" s="58">
        <v>31360000</v>
      </c>
      <c r="AG135" s="56" t="s">
        <v>48</v>
      </c>
      <c r="AH135" s="53" t="s">
        <v>49</v>
      </c>
      <c r="AI135" s="20"/>
      <c r="AJ135" s="20"/>
    </row>
    <row r="136" spans="1:36" ht="12.75" hidden="1" customHeight="1" x14ac:dyDescent="0.3">
      <c r="A136" s="53" t="s">
        <v>456</v>
      </c>
      <c r="B136" s="54" t="s">
        <v>40</v>
      </c>
      <c r="C136" s="53" t="s">
        <v>41</v>
      </c>
      <c r="D136" s="53" t="s">
        <v>457</v>
      </c>
      <c r="E136" s="55" t="s">
        <v>458</v>
      </c>
      <c r="F136" s="56" t="s">
        <v>44</v>
      </c>
      <c r="G136" s="53">
        <v>1030559488</v>
      </c>
      <c r="H136" s="55" t="s">
        <v>459</v>
      </c>
      <c r="I136" s="56">
        <v>43125</v>
      </c>
      <c r="J136" s="56">
        <v>43125</v>
      </c>
      <c r="K136" s="56"/>
      <c r="L136" s="53">
        <v>336</v>
      </c>
      <c r="M136" s="58">
        <v>23956800</v>
      </c>
      <c r="N136" s="58"/>
      <c r="O136" s="58"/>
      <c r="P136" s="57"/>
      <c r="Q136" s="57"/>
      <c r="R136" s="57"/>
      <c r="S136" s="57"/>
      <c r="T136" s="57"/>
      <c r="U136" s="57"/>
      <c r="V136" s="57"/>
      <c r="W136" s="57"/>
      <c r="X136" s="57"/>
      <c r="Y136" s="57"/>
      <c r="Z136" s="57"/>
      <c r="AA136" s="56" t="s">
        <v>46</v>
      </c>
      <c r="AB136" s="59">
        <v>1549</v>
      </c>
      <c r="AC136" s="57"/>
      <c r="AD136" s="56" t="s">
        <v>47</v>
      </c>
      <c r="AE136" s="70"/>
      <c r="AF136" s="58">
        <v>23956800</v>
      </c>
      <c r="AG136" s="56" t="s">
        <v>48</v>
      </c>
      <c r="AH136" s="53" t="s">
        <v>49</v>
      </c>
      <c r="AI136" s="20"/>
      <c r="AJ136" s="20"/>
    </row>
    <row r="137" spans="1:36" ht="12.75" hidden="1" customHeight="1" x14ac:dyDescent="0.3">
      <c r="A137" s="53" t="s">
        <v>460</v>
      </c>
      <c r="B137" s="54" t="s">
        <v>40</v>
      </c>
      <c r="C137" s="53" t="s">
        <v>41</v>
      </c>
      <c r="D137" s="53" t="s">
        <v>461</v>
      </c>
      <c r="E137" s="55" t="s">
        <v>462</v>
      </c>
      <c r="F137" s="56" t="s">
        <v>44</v>
      </c>
      <c r="G137" s="53">
        <v>52538287</v>
      </c>
      <c r="H137" s="67" t="s">
        <v>463</v>
      </c>
      <c r="I137" s="56">
        <v>43126</v>
      </c>
      <c r="J137" s="56">
        <v>43126</v>
      </c>
      <c r="K137" s="56"/>
      <c r="L137" s="53">
        <v>240</v>
      </c>
      <c r="M137" s="58">
        <v>37771111</v>
      </c>
      <c r="N137" s="58"/>
      <c r="O137" s="58"/>
      <c r="P137" s="57"/>
      <c r="Q137" s="57"/>
      <c r="R137" s="57"/>
      <c r="S137" s="57"/>
      <c r="T137" s="57"/>
      <c r="U137" s="57"/>
      <c r="V137" s="57"/>
      <c r="W137" s="57"/>
      <c r="X137" s="57"/>
      <c r="Y137" s="57"/>
      <c r="Z137" s="57"/>
      <c r="AA137" s="56" t="s">
        <v>46</v>
      </c>
      <c r="AB137" s="59">
        <v>1549</v>
      </c>
      <c r="AC137" s="57"/>
      <c r="AD137" s="56" t="s">
        <v>47</v>
      </c>
      <c r="AE137" s="70"/>
      <c r="AF137" s="58">
        <v>37771111</v>
      </c>
      <c r="AG137" s="56" t="s">
        <v>48</v>
      </c>
      <c r="AH137" s="53" t="s">
        <v>49</v>
      </c>
      <c r="AI137" s="20"/>
      <c r="AJ137" s="20"/>
    </row>
    <row r="138" spans="1:36" ht="12.75" hidden="1" customHeight="1" x14ac:dyDescent="0.3">
      <c r="A138" s="53" t="s">
        <v>464</v>
      </c>
      <c r="B138" s="54" t="s">
        <v>40</v>
      </c>
      <c r="C138" s="53" t="s">
        <v>41</v>
      </c>
      <c r="D138" s="53" t="s">
        <v>465</v>
      </c>
      <c r="E138" s="55" t="s">
        <v>466</v>
      </c>
      <c r="F138" s="56" t="s">
        <v>44</v>
      </c>
      <c r="G138" s="53">
        <v>52955012</v>
      </c>
      <c r="H138" s="55" t="s">
        <v>467</v>
      </c>
      <c r="I138" s="56">
        <v>43126</v>
      </c>
      <c r="J138" s="56">
        <v>43126</v>
      </c>
      <c r="K138" s="56"/>
      <c r="L138" s="53">
        <v>335</v>
      </c>
      <c r="M138" s="58">
        <v>42433333</v>
      </c>
      <c r="N138" s="58"/>
      <c r="O138" s="58"/>
      <c r="P138" s="57"/>
      <c r="Q138" s="57"/>
      <c r="R138" s="57"/>
      <c r="S138" s="57"/>
      <c r="T138" s="57"/>
      <c r="U138" s="57"/>
      <c r="V138" s="57"/>
      <c r="W138" s="57"/>
      <c r="X138" s="57"/>
      <c r="Y138" s="57"/>
      <c r="Z138" s="57"/>
      <c r="AA138" s="56" t="s">
        <v>46</v>
      </c>
      <c r="AB138" s="59">
        <v>1549</v>
      </c>
      <c r="AC138" s="57"/>
      <c r="AD138" s="56" t="s">
        <v>47</v>
      </c>
      <c r="AE138" s="70"/>
      <c r="AF138" s="58">
        <v>42433333</v>
      </c>
      <c r="AG138" s="56" t="s">
        <v>48</v>
      </c>
      <c r="AH138" s="53" t="s">
        <v>49</v>
      </c>
      <c r="AI138" s="20"/>
      <c r="AJ138" s="20"/>
    </row>
    <row r="139" spans="1:36" ht="12.75" hidden="1" customHeight="1" x14ac:dyDescent="0.3">
      <c r="A139" s="53" t="s">
        <v>468</v>
      </c>
      <c r="B139" s="54" t="s">
        <v>40</v>
      </c>
      <c r="C139" s="53" t="s">
        <v>41</v>
      </c>
      <c r="D139" s="53" t="s">
        <v>469</v>
      </c>
      <c r="E139" s="55" t="s">
        <v>470</v>
      </c>
      <c r="F139" s="56" t="s">
        <v>44</v>
      </c>
      <c r="G139" s="53">
        <v>79659578</v>
      </c>
      <c r="H139" s="55" t="s">
        <v>471</v>
      </c>
      <c r="I139" s="56">
        <v>43126</v>
      </c>
      <c r="J139" s="56">
        <v>43126</v>
      </c>
      <c r="K139" s="56"/>
      <c r="L139" s="53">
        <v>335</v>
      </c>
      <c r="M139" s="58">
        <v>74816667</v>
      </c>
      <c r="N139" s="58"/>
      <c r="O139" s="58"/>
      <c r="P139" s="57"/>
      <c r="Q139" s="57"/>
      <c r="R139" s="57"/>
      <c r="S139" s="57"/>
      <c r="T139" s="57"/>
      <c r="U139" s="57"/>
      <c r="V139" s="57"/>
      <c r="W139" s="57"/>
      <c r="X139" s="57"/>
      <c r="Y139" s="57"/>
      <c r="Z139" s="57"/>
      <c r="AA139" s="56" t="s">
        <v>46</v>
      </c>
      <c r="AB139" s="59">
        <v>1549</v>
      </c>
      <c r="AC139" s="57"/>
      <c r="AD139" s="56" t="s">
        <v>47</v>
      </c>
      <c r="AE139" s="70"/>
      <c r="AF139" s="58">
        <v>74816667</v>
      </c>
      <c r="AG139" s="56" t="s">
        <v>48</v>
      </c>
      <c r="AH139" s="53" t="s">
        <v>49</v>
      </c>
      <c r="AI139" s="20"/>
      <c r="AJ139" s="20"/>
    </row>
    <row r="140" spans="1:36" ht="12.75" hidden="1" customHeight="1" x14ac:dyDescent="0.3">
      <c r="A140" s="53" t="s">
        <v>472</v>
      </c>
      <c r="B140" s="54" t="s">
        <v>40</v>
      </c>
      <c r="C140" s="53" t="s">
        <v>41</v>
      </c>
      <c r="D140" s="53" t="s">
        <v>473</v>
      </c>
      <c r="E140" s="55" t="s">
        <v>474</v>
      </c>
      <c r="F140" s="56" t="s">
        <v>44</v>
      </c>
      <c r="G140" s="53">
        <v>1010185467</v>
      </c>
      <c r="H140" s="55" t="s">
        <v>475</v>
      </c>
      <c r="I140" s="56">
        <v>43126</v>
      </c>
      <c r="J140" s="56">
        <v>43126</v>
      </c>
      <c r="K140" s="56"/>
      <c r="L140" s="53">
        <v>335</v>
      </c>
      <c r="M140" s="58">
        <v>68116667</v>
      </c>
      <c r="N140" s="58"/>
      <c r="O140" s="58"/>
      <c r="P140" s="57"/>
      <c r="Q140" s="57"/>
      <c r="R140" s="57"/>
      <c r="S140" s="57"/>
      <c r="T140" s="57"/>
      <c r="U140" s="57"/>
      <c r="V140" s="57"/>
      <c r="W140" s="57"/>
      <c r="X140" s="57"/>
      <c r="Y140" s="57"/>
      <c r="Z140" s="57"/>
      <c r="AA140" s="56" t="s">
        <v>46</v>
      </c>
      <c r="AB140" s="59">
        <v>1549</v>
      </c>
      <c r="AC140" s="57"/>
      <c r="AD140" s="56" t="s">
        <v>47</v>
      </c>
      <c r="AE140" s="70"/>
      <c r="AF140" s="58">
        <v>68116667</v>
      </c>
      <c r="AG140" s="56" t="s">
        <v>48</v>
      </c>
      <c r="AH140" s="53" t="s">
        <v>49</v>
      </c>
      <c r="AI140" s="20"/>
      <c r="AJ140" s="20"/>
    </row>
    <row r="141" spans="1:36" ht="12.75" hidden="1" customHeight="1" x14ac:dyDescent="0.3">
      <c r="A141" s="53" t="s">
        <v>476</v>
      </c>
      <c r="B141" s="54" t="s">
        <v>40</v>
      </c>
      <c r="C141" s="53" t="s">
        <v>41</v>
      </c>
      <c r="D141" s="53" t="s">
        <v>477</v>
      </c>
      <c r="E141" s="55" t="s">
        <v>478</v>
      </c>
      <c r="F141" s="56" t="s">
        <v>44</v>
      </c>
      <c r="G141" s="53">
        <v>80061073</v>
      </c>
      <c r="H141" s="55" t="s">
        <v>479</v>
      </c>
      <c r="I141" s="56">
        <v>43126</v>
      </c>
      <c r="J141" s="56">
        <v>43140</v>
      </c>
      <c r="K141" s="56"/>
      <c r="L141" s="53">
        <v>240</v>
      </c>
      <c r="M141" s="58">
        <v>53600000</v>
      </c>
      <c r="N141" s="58"/>
      <c r="O141" s="58"/>
      <c r="P141" s="57"/>
      <c r="Q141" s="57"/>
      <c r="R141" s="57"/>
      <c r="S141" s="57"/>
      <c r="T141" s="57"/>
      <c r="U141" s="57"/>
      <c r="V141" s="57"/>
      <c r="W141" s="57"/>
      <c r="X141" s="57"/>
      <c r="Y141" s="57"/>
      <c r="Z141" s="57"/>
      <c r="AA141" s="56" t="s">
        <v>46</v>
      </c>
      <c r="AB141" s="59">
        <v>1549</v>
      </c>
      <c r="AC141" s="57"/>
      <c r="AD141" s="56" t="s">
        <v>47</v>
      </c>
      <c r="AE141" s="70"/>
      <c r="AF141" s="58">
        <v>53600000</v>
      </c>
      <c r="AG141" s="56" t="s">
        <v>48</v>
      </c>
      <c r="AH141" s="53" t="s">
        <v>216</v>
      </c>
      <c r="AI141" s="20"/>
      <c r="AJ141" s="20"/>
    </row>
    <row r="142" spans="1:36" ht="12.75" hidden="1" customHeight="1" x14ac:dyDescent="0.3">
      <c r="A142" s="53" t="s">
        <v>480</v>
      </c>
      <c r="B142" s="54" t="s">
        <v>40</v>
      </c>
      <c r="C142" s="53" t="s">
        <v>41</v>
      </c>
      <c r="D142" s="53" t="s">
        <v>481</v>
      </c>
      <c r="E142" s="55" t="s">
        <v>482</v>
      </c>
      <c r="F142" s="56" t="s">
        <v>44</v>
      </c>
      <c r="G142" s="57">
        <v>51941894</v>
      </c>
      <c r="H142" s="67" t="s">
        <v>483</v>
      </c>
      <c r="I142" s="56">
        <v>43124</v>
      </c>
      <c r="J142" s="56">
        <v>43125</v>
      </c>
      <c r="K142" s="56"/>
      <c r="L142" s="53">
        <v>337</v>
      </c>
      <c r="M142" s="58">
        <v>85750000</v>
      </c>
      <c r="N142" s="58"/>
      <c r="O142" s="58"/>
      <c r="P142" s="57"/>
      <c r="Q142" s="57"/>
      <c r="R142" s="57"/>
      <c r="S142" s="57"/>
      <c r="T142" s="57"/>
      <c r="U142" s="57"/>
      <c r="V142" s="57"/>
      <c r="W142" s="57"/>
      <c r="X142" s="57"/>
      <c r="Y142" s="57"/>
      <c r="Z142" s="57"/>
      <c r="AA142" s="56" t="s">
        <v>46</v>
      </c>
      <c r="AB142" s="59">
        <v>1549</v>
      </c>
      <c r="AC142" s="57"/>
      <c r="AD142" s="56" t="s">
        <v>47</v>
      </c>
      <c r="AE142" s="70"/>
      <c r="AF142" s="58">
        <v>85750000</v>
      </c>
      <c r="AG142" s="56" t="s">
        <v>48</v>
      </c>
      <c r="AH142" s="53" t="s">
        <v>49</v>
      </c>
      <c r="AI142" s="20"/>
      <c r="AJ142" s="20"/>
    </row>
    <row r="143" spans="1:36" ht="12.75" hidden="1" customHeight="1" x14ac:dyDescent="0.3">
      <c r="A143" s="53" t="s">
        <v>484</v>
      </c>
      <c r="B143" s="54" t="s">
        <v>40</v>
      </c>
      <c r="C143" s="53" t="s">
        <v>41</v>
      </c>
      <c r="D143" s="53" t="s">
        <v>485</v>
      </c>
      <c r="E143" s="55" t="s">
        <v>486</v>
      </c>
      <c r="F143" s="56" t="s">
        <v>44</v>
      </c>
      <c r="G143" s="57">
        <v>79468757</v>
      </c>
      <c r="H143" s="67" t="s">
        <v>487</v>
      </c>
      <c r="I143" s="56">
        <v>43122</v>
      </c>
      <c r="J143" s="56">
        <v>43125</v>
      </c>
      <c r="K143" s="56"/>
      <c r="L143" s="53">
        <v>336</v>
      </c>
      <c r="M143" s="58">
        <v>72800000</v>
      </c>
      <c r="N143" s="58"/>
      <c r="O143" s="58"/>
      <c r="P143" s="57"/>
      <c r="Q143" s="57"/>
      <c r="R143" s="57"/>
      <c r="S143" s="57"/>
      <c r="T143" s="57"/>
      <c r="U143" s="57"/>
      <c r="V143" s="57"/>
      <c r="W143" s="57"/>
      <c r="X143" s="57"/>
      <c r="Y143" s="57"/>
      <c r="Z143" s="57"/>
      <c r="AA143" s="56" t="s">
        <v>46</v>
      </c>
      <c r="AB143" s="59">
        <v>1549</v>
      </c>
      <c r="AC143" s="57"/>
      <c r="AD143" s="56" t="s">
        <v>47</v>
      </c>
      <c r="AE143" s="70"/>
      <c r="AF143" s="58">
        <v>72800000</v>
      </c>
      <c r="AG143" s="56" t="s">
        <v>48</v>
      </c>
      <c r="AH143" s="53" t="s">
        <v>49</v>
      </c>
      <c r="AI143" s="20"/>
      <c r="AJ143" s="20"/>
    </row>
    <row r="144" spans="1:36" ht="12.75" hidden="1" customHeight="1" x14ac:dyDescent="0.3">
      <c r="A144" s="53" t="s">
        <v>488</v>
      </c>
      <c r="B144" s="54" t="s">
        <v>40</v>
      </c>
      <c r="C144" s="53" t="s">
        <v>41</v>
      </c>
      <c r="D144" s="53" t="s">
        <v>489</v>
      </c>
      <c r="E144" s="55" t="s">
        <v>490</v>
      </c>
      <c r="F144" s="53" t="s">
        <v>44</v>
      </c>
      <c r="G144" s="53">
        <v>52558416</v>
      </c>
      <c r="H144" s="55" t="s">
        <v>491</v>
      </c>
      <c r="I144" s="56">
        <v>43124</v>
      </c>
      <c r="J144" s="56">
        <v>43124</v>
      </c>
      <c r="K144" s="56"/>
      <c r="L144" s="53">
        <v>337</v>
      </c>
      <c r="M144" s="58">
        <v>55043333</v>
      </c>
      <c r="N144" s="58"/>
      <c r="O144" s="58"/>
      <c r="P144" s="57"/>
      <c r="Q144" s="57"/>
      <c r="R144" s="57"/>
      <c r="S144" s="57"/>
      <c r="T144" s="57"/>
      <c r="U144" s="57"/>
      <c r="V144" s="57"/>
      <c r="W144" s="57"/>
      <c r="X144" s="57"/>
      <c r="Y144" s="57"/>
      <c r="Z144" s="57"/>
      <c r="AA144" s="56" t="s">
        <v>46</v>
      </c>
      <c r="AB144" s="59">
        <v>1549</v>
      </c>
      <c r="AC144" s="57"/>
      <c r="AD144" s="56" t="s">
        <v>47</v>
      </c>
      <c r="AE144" s="70"/>
      <c r="AF144" s="58">
        <v>55043333</v>
      </c>
      <c r="AG144" s="56" t="s">
        <v>48</v>
      </c>
      <c r="AH144" s="53" t="s">
        <v>49</v>
      </c>
      <c r="AI144" s="20"/>
      <c r="AJ144" s="20"/>
    </row>
    <row r="145" spans="1:36" ht="12.75" hidden="1" customHeight="1" x14ac:dyDescent="0.3">
      <c r="A145" s="53" t="s">
        <v>492</v>
      </c>
      <c r="B145" s="54" t="s">
        <v>40</v>
      </c>
      <c r="C145" s="53" t="s">
        <v>41</v>
      </c>
      <c r="D145" s="53" t="s">
        <v>493</v>
      </c>
      <c r="E145" s="55" t="s">
        <v>494</v>
      </c>
      <c r="F145" s="56" t="s">
        <v>44</v>
      </c>
      <c r="G145" s="57">
        <v>41799594</v>
      </c>
      <c r="H145" s="55" t="s">
        <v>495</v>
      </c>
      <c r="I145" s="56">
        <v>43124</v>
      </c>
      <c r="J145" s="56">
        <v>43124</v>
      </c>
      <c r="K145" s="56"/>
      <c r="L145" s="53">
        <v>337</v>
      </c>
      <c r="M145" s="58">
        <v>25275000</v>
      </c>
      <c r="N145" s="58"/>
      <c r="O145" s="58"/>
      <c r="P145" s="57"/>
      <c r="Q145" s="57"/>
      <c r="R145" s="57"/>
      <c r="S145" s="57"/>
      <c r="T145" s="57"/>
      <c r="U145" s="57"/>
      <c r="V145" s="57"/>
      <c r="W145" s="57"/>
      <c r="X145" s="57"/>
      <c r="Y145" s="57"/>
      <c r="Z145" s="57"/>
      <c r="AA145" s="56" t="s">
        <v>46</v>
      </c>
      <c r="AB145" s="59">
        <v>1549</v>
      </c>
      <c r="AC145" s="57"/>
      <c r="AD145" s="56" t="s">
        <v>47</v>
      </c>
      <c r="AE145" s="70"/>
      <c r="AF145" s="58">
        <v>25275000</v>
      </c>
      <c r="AG145" s="56" t="s">
        <v>48</v>
      </c>
      <c r="AH145" s="53" t="s">
        <v>49</v>
      </c>
      <c r="AI145" s="20"/>
      <c r="AJ145" s="20"/>
    </row>
    <row r="146" spans="1:36" ht="12.75" hidden="1" customHeight="1" x14ac:dyDescent="0.3">
      <c r="A146" s="53" t="s">
        <v>496</v>
      </c>
      <c r="B146" s="54" t="s">
        <v>40</v>
      </c>
      <c r="C146" s="53" t="s">
        <v>41</v>
      </c>
      <c r="D146" s="53" t="s">
        <v>497</v>
      </c>
      <c r="E146" s="55" t="s">
        <v>498</v>
      </c>
      <c r="F146" s="56" t="s">
        <v>44</v>
      </c>
      <c r="G146" s="57">
        <v>52381414</v>
      </c>
      <c r="H146" s="67" t="s">
        <v>471</v>
      </c>
      <c r="I146" s="56">
        <v>43124</v>
      </c>
      <c r="J146" s="56">
        <v>43140</v>
      </c>
      <c r="K146" s="56"/>
      <c r="L146" s="53">
        <v>336</v>
      </c>
      <c r="M146" s="58">
        <v>75040000</v>
      </c>
      <c r="N146" s="58"/>
      <c r="O146" s="58"/>
      <c r="P146" s="57"/>
      <c r="Q146" s="57"/>
      <c r="R146" s="57"/>
      <c r="S146" s="57"/>
      <c r="T146" s="57"/>
      <c r="U146" s="57"/>
      <c r="V146" s="57"/>
      <c r="W146" s="57"/>
      <c r="X146" s="57"/>
      <c r="Y146" s="57"/>
      <c r="Z146" s="57"/>
      <c r="AA146" s="56" t="s">
        <v>46</v>
      </c>
      <c r="AB146" s="59">
        <v>1549</v>
      </c>
      <c r="AC146" s="57"/>
      <c r="AD146" s="56" t="s">
        <v>47</v>
      </c>
      <c r="AE146" s="70"/>
      <c r="AF146" s="58">
        <v>75040000</v>
      </c>
      <c r="AG146" s="56" t="s">
        <v>48</v>
      </c>
      <c r="AH146" s="53" t="s">
        <v>49</v>
      </c>
      <c r="AI146" s="20"/>
      <c r="AJ146" s="20"/>
    </row>
    <row r="147" spans="1:36" ht="12.75" hidden="1" customHeight="1" x14ac:dyDescent="0.3">
      <c r="A147" s="53" t="s">
        <v>499</v>
      </c>
      <c r="B147" s="54" t="s">
        <v>40</v>
      </c>
      <c r="C147" s="53" t="s">
        <v>41</v>
      </c>
      <c r="D147" s="56" t="s">
        <v>500</v>
      </c>
      <c r="E147" s="55" t="s">
        <v>501</v>
      </c>
      <c r="F147" s="56" t="s">
        <v>44</v>
      </c>
      <c r="G147" s="57">
        <v>1018409541</v>
      </c>
      <c r="H147" s="67" t="s">
        <v>502</v>
      </c>
      <c r="I147" s="56">
        <v>43126</v>
      </c>
      <c r="J147" s="56">
        <v>43126</v>
      </c>
      <c r="K147" s="56"/>
      <c r="L147" s="53">
        <v>240</v>
      </c>
      <c r="M147" s="58">
        <v>53600000</v>
      </c>
      <c r="N147" s="58"/>
      <c r="O147" s="58"/>
      <c r="P147" s="57"/>
      <c r="Q147" s="57"/>
      <c r="R147" s="57"/>
      <c r="S147" s="57"/>
      <c r="T147" s="57"/>
      <c r="U147" s="57"/>
      <c r="V147" s="57"/>
      <c r="W147" s="57"/>
      <c r="X147" s="57"/>
      <c r="Y147" s="57"/>
      <c r="Z147" s="57"/>
      <c r="AA147" s="56" t="s">
        <v>46</v>
      </c>
      <c r="AB147" s="59">
        <v>1549</v>
      </c>
      <c r="AC147" s="57"/>
      <c r="AD147" s="56" t="s">
        <v>47</v>
      </c>
      <c r="AE147" s="70"/>
      <c r="AF147" s="58">
        <v>53600000</v>
      </c>
      <c r="AG147" s="56" t="s">
        <v>48</v>
      </c>
      <c r="AH147" s="53" t="s">
        <v>49</v>
      </c>
      <c r="AI147" s="20"/>
      <c r="AJ147" s="20"/>
    </row>
    <row r="148" spans="1:36" ht="12.75" hidden="1" customHeight="1" x14ac:dyDescent="0.3">
      <c r="A148" s="43" t="s">
        <v>503</v>
      </c>
      <c r="B148" s="44" t="s">
        <v>38</v>
      </c>
      <c r="C148" s="43"/>
      <c r="D148" s="43"/>
      <c r="E148" s="72"/>
      <c r="F148" s="43"/>
      <c r="G148" s="43"/>
      <c r="H148" s="72"/>
      <c r="I148" s="52"/>
      <c r="J148" s="52"/>
      <c r="K148" s="52"/>
      <c r="L148" s="43"/>
      <c r="M148" s="73"/>
      <c r="N148" s="73"/>
      <c r="O148" s="73"/>
      <c r="P148" s="74"/>
      <c r="Q148" s="74"/>
      <c r="R148" s="74"/>
      <c r="S148" s="74"/>
      <c r="T148" s="74"/>
      <c r="U148" s="74"/>
      <c r="V148" s="74"/>
      <c r="W148" s="74"/>
      <c r="X148" s="74"/>
      <c r="Y148" s="74"/>
      <c r="Z148" s="74"/>
      <c r="AA148" s="72"/>
      <c r="AB148" s="75"/>
      <c r="AC148" s="74"/>
      <c r="AD148" s="43"/>
      <c r="AE148" s="76"/>
      <c r="AF148" s="73"/>
      <c r="AG148" s="52"/>
      <c r="AH148" s="43" t="s">
        <v>38</v>
      </c>
      <c r="AI148" s="20"/>
      <c r="AJ148" s="20"/>
    </row>
    <row r="149" spans="1:36" ht="12.75" hidden="1" customHeight="1" x14ac:dyDescent="0.3">
      <c r="A149" s="53" t="s">
        <v>504</v>
      </c>
      <c r="B149" s="54" t="s">
        <v>40</v>
      </c>
      <c r="C149" s="53" t="s">
        <v>41</v>
      </c>
      <c r="D149" s="53" t="s">
        <v>505</v>
      </c>
      <c r="E149" s="55" t="s">
        <v>506</v>
      </c>
      <c r="F149" s="53" t="s">
        <v>44</v>
      </c>
      <c r="G149" s="53">
        <v>52118124</v>
      </c>
      <c r="H149" s="55" t="s">
        <v>507</v>
      </c>
      <c r="I149" s="56">
        <v>43126</v>
      </c>
      <c r="J149" s="56">
        <v>43129</v>
      </c>
      <c r="K149" s="56"/>
      <c r="L149" s="53">
        <v>240</v>
      </c>
      <c r="M149" s="58">
        <v>43200000</v>
      </c>
      <c r="N149" s="58"/>
      <c r="O149" s="58"/>
      <c r="P149" s="57"/>
      <c r="Q149" s="57"/>
      <c r="R149" s="57"/>
      <c r="S149" s="57"/>
      <c r="T149" s="57"/>
      <c r="U149" s="57"/>
      <c r="V149" s="57"/>
      <c r="W149" s="57"/>
      <c r="X149" s="57"/>
      <c r="Y149" s="57"/>
      <c r="Z149" s="57"/>
      <c r="AA149" s="56" t="s">
        <v>46</v>
      </c>
      <c r="AB149" s="59">
        <v>1549</v>
      </c>
      <c r="AC149" s="57"/>
      <c r="AD149" s="56" t="s">
        <v>47</v>
      </c>
      <c r="AE149" s="70"/>
      <c r="AF149" s="58">
        <v>43200000</v>
      </c>
      <c r="AG149" s="56" t="s">
        <v>48</v>
      </c>
      <c r="AH149" s="53" t="s">
        <v>216</v>
      </c>
      <c r="AI149" s="20"/>
      <c r="AJ149" s="20"/>
    </row>
    <row r="150" spans="1:36" ht="12.75" hidden="1" customHeight="1" x14ac:dyDescent="0.3">
      <c r="A150" s="43" t="s">
        <v>508</v>
      </c>
      <c r="B150" s="44" t="s">
        <v>38</v>
      </c>
      <c r="C150" s="43"/>
      <c r="D150" s="43"/>
      <c r="E150" s="72"/>
      <c r="F150" s="43"/>
      <c r="G150" s="43"/>
      <c r="H150" s="72"/>
      <c r="I150" s="52"/>
      <c r="J150" s="52"/>
      <c r="K150" s="52"/>
      <c r="L150" s="43"/>
      <c r="M150" s="73"/>
      <c r="N150" s="73"/>
      <c r="O150" s="73"/>
      <c r="P150" s="74"/>
      <c r="Q150" s="74"/>
      <c r="R150" s="74"/>
      <c r="S150" s="74"/>
      <c r="T150" s="74"/>
      <c r="U150" s="74"/>
      <c r="V150" s="74"/>
      <c r="W150" s="74"/>
      <c r="X150" s="74"/>
      <c r="Y150" s="74"/>
      <c r="Z150" s="74"/>
      <c r="AA150" s="72"/>
      <c r="AB150" s="75"/>
      <c r="AC150" s="74"/>
      <c r="AD150" s="43"/>
      <c r="AE150" s="76"/>
      <c r="AF150" s="73"/>
      <c r="AG150" s="52"/>
      <c r="AH150" s="43" t="s">
        <v>38</v>
      </c>
      <c r="AI150" s="20"/>
      <c r="AJ150" s="20"/>
    </row>
    <row r="151" spans="1:36" ht="12.75" hidden="1" customHeight="1" x14ac:dyDescent="0.3">
      <c r="A151" s="53" t="s">
        <v>509</v>
      </c>
      <c r="B151" s="54" t="s">
        <v>40</v>
      </c>
      <c r="C151" s="53" t="s">
        <v>41</v>
      </c>
      <c r="D151" s="53" t="s">
        <v>510</v>
      </c>
      <c r="E151" s="55" t="s">
        <v>511</v>
      </c>
      <c r="F151" s="53" t="s">
        <v>44</v>
      </c>
      <c r="G151" s="53">
        <v>79806948</v>
      </c>
      <c r="H151" s="55" t="s">
        <v>512</v>
      </c>
      <c r="I151" s="56">
        <v>43126</v>
      </c>
      <c r="J151" s="56">
        <v>43129</v>
      </c>
      <c r="K151" s="56"/>
      <c r="L151" s="53">
        <v>240</v>
      </c>
      <c r="M151" s="58">
        <v>22400000</v>
      </c>
      <c r="N151" s="58"/>
      <c r="O151" s="58"/>
      <c r="P151" s="57"/>
      <c r="Q151" s="57"/>
      <c r="R151" s="57"/>
      <c r="S151" s="57"/>
      <c r="T151" s="57"/>
      <c r="U151" s="57"/>
      <c r="V151" s="57"/>
      <c r="W151" s="57"/>
      <c r="X151" s="57"/>
      <c r="Y151" s="57"/>
      <c r="Z151" s="57"/>
      <c r="AA151" s="56" t="s">
        <v>46</v>
      </c>
      <c r="AB151" s="59">
        <v>1549</v>
      </c>
      <c r="AC151" s="57"/>
      <c r="AD151" s="56" t="s">
        <v>47</v>
      </c>
      <c r="AE151" s="70"/>
      <c r="AF151" s="58">
        <v>22400000</v>
      </c>
      <c r="AG151" s="56" t="s">
        <v>48</v>
      </c>
      <c r="AH151" s="53" t="s">
        <v>216</v>
      </c>
      <c r="AI151" s="20"/>
      <c r="AJ151" s="20"/>
    </row>
    <row r="152" spans="1:36" ht="12.75" hidden="1" customHeight="1" x14ac:dyDescent="0.3">
      <c r="A152" s="53" t="s">
        <v>513</v>
      </c>
      <c r="B152" s="54" t="s">
        <v>40</v>
      </c>
      <c r="C152" s="53" t="s">
        <v>41</v>
      </c>
      <c r="D152" s="53" t="s">
        <v>514</v>
      </c>
      <c r="E152" s="55" t="s">
        <v>515</v>
      </c>
      <c r="F152" s="53" t="s">
        <v>44</v>
      </c>
      <c r="G152" s="53">
        <v>79642668</v>
      </c>
      <c r="H152" s="55" t="s">
        <v>516</v>
      </c>
      <c r="I152" s="56">
        <v>43126</v>
      </c>
      <c r="J152" s="56">
        <v>43130</v>
      </c>
      <c r="K152" s="56"/>
      <c r="L152" s="53">
        <v>240</v>
      </c>
      <c r="M152" s="58">
        <v>41600000</v>
      </c>
      <c r="N152" s="58"/>
      <c r="O152" s="58"/>
      <c r="P152" s="57"/>
      <c r="Q152" s="57"/>
      <c r="R152" s="57"/>
      <c r="S152" s="57"/>
      <c r="T152" s="57"/>
      <c r="U152" s="57"/>
      <c r="V152" s="57"/>
      <c r="W152" s="57"/>
      <c r="X152" s="57"/>
      <c r="Y152" s="57"/>
      <c r="Z152" s="57"/>
      <c r="AA152" s="56" t="s">
        <v>517</v>
      </c>
      <c r="AB152" s="59">
        <v>1543</v>
      </c>
      <c r="AC152" s="57"/>
      <c r="AD152" s="56" t="s">
        <v>518</v>
      </c>
      <c r="AE152" s="70"/>
      <c r="AF152" s="58">
        <v>41600000</v>
      </c>
      <c r="AG152" s="56" t="s">
        <v>48</v>
      </c>
      <c r="AH152" s="53" t="s">
        <v>216</v>
      </c>
      <c r="AI152" s="20"/>
      <c r="AJ152" s="20"/>
    </row>
    <row r="153" spans="1:36" ht="12.75" hidden="1" customHeight="1" x14ac:dyDescent="0.3">
      <c r="A153" s="43" t="s">
        <v>519</v>
      </c>
      <c r="B153" s="44" t="s">
        <v>38</v>
      </c>
      <c r="C153" s="43"/>
      <c r="D153" s="43"/>
      <c r="E153" s="72"/>
      <c r="F153" s="43"/>
      <c r="G153" s="43"/>
      <c r="H153" s="72"/>
      <c r="I153" s="52"/>
      <c r="J153" s="52"/>
      <c r="K153" s="52"/>
      <c r="L153" s="43"/>
      <c r="M153" s="73"/>
      <c r="N153" s="73"/>
      <c r="O153" s="73"/>
      <c r="P153" s="74"/>
      <c r="Q153" s="74"/>
      <c r="R153" s="74"/>
      <c r="S153" s="74"/>
      <c r="T153" s="74"/>
      <c r="U153" s="74"/>
      <c r="V153" s="74"/>
      <c r="W153" s="74"/>
      <c r="X153" s="74"/>
      <c r="Y153" s="74"/>
      <c r="Z153" s="74"/>
      <c r="AA153" s="72"/>
      <c r="AB153" s="75"/>
      <c r="AC153" s="74"/>
      <c r="AD153" s="43"/>
      <c r="AE153" s="76"/>
      <c r="AF153" s="73"/>
      <c r="AG153" s="52"/>
      <c r="AH153" s="43" t="s">
        <v>38</v>
      </c>
      <c r="AI153" s="20"/>
      <c r="AJ153" s="20"/>
    </row>
    <row r="154" spans="1:36" ht="12.75" hidden="1" customHeight="1" x14ac:dyDescent="0.3">
      <c r="A154" s="53" t="s">
        <v>520</v>
      </c>
      <c r="B154" s="54" t="s">
        <v>40</v>
      </c>
      <c r="C154" s="53" t="s">
        <v>41</v>
      </c>
      <c r="D154" s="53" t="s">
        <v>521</v>
      </c>
      <c r="E154" s="55" t="s">
        <v>522</v>
      </c>
      <c r="F154" s="53" t="s">
        <v>44</v>
      </c>
      <c r="G154" s="53">
        <v>51906854</v>
      </c>
      <c r="H154" s="55" t="s">
        <v>523</v>
      </c>
      <c r="I154" s="56">
        <v>43126</v>
      </c>
      <c r="J154" s="56">
        <v>43129</v>
      </c>
      <c r="K154" s="56"/>
      <c r="L154" s="53">
        <v>240</v>
      </c>
      <c r="M154" s="58">
        <v>28918504</v>
      </c>
      <c r="N154" s="58"/>
      <c r="O154" s="58"/>
      <c r="P154" s="57"/>
      <c r="Q154" s="57"/>
      <c r="R154" s="57"/>
      <c r="S154" s="57"/>
      <c r="T154" s="57"/>
      <c r="U154" s="57"/>
      <c r="V154" s="57"/>
      <c r="W154" s="57"/>
      <c r="X154" s="57"/>
      <c r="Y154" s="57"/>
      <c r="Z154" s="57"/>
      <c r="AA154" s="56" t="s">
        <v>46</v>
      </c>
      <c r="AB154" s="59">
        <v>1549</v>
      </c>
      <c r="AC154" s="57"/>
      <c r="AD154" s="56" t="s">
        <v>47</v>
      </c>
      <c r="AE154" s="70"/>
      <c r="AF154" s="58">
        <v>28918504</v>
      </c>
      <c r="AG154" s="56" t="s">
        <v>48</v>
      </c>
      <c r="AH154" s="53" t="s">
        <v>216</v>
      </c>
      <c r="AI154" s="20"/>
      <c r="AJ154" s="20"/>
    </row>
    <row r="155" spans="1:36" ht="12.75" hidden="1" customHeight="1" x14ac:dyDescent="0.3">
      <c r="A155" s="53" t="s">
        <v>524</v>
      </c>
      <c r="B155" s="54" t="s">
        <v>40</v>
      </c>
      <c r="C155" s="53" t="s">
        <v>41</v>
      </c>
      <c r="D155" s="53" t="s">
        <v>525</v>
      </c>
      <c r="E155" s="55" t="s">
        <v>526</v>
      </c>
      <c r="F155" s="53" t="s">
        <v>44</v>
      </c>
      <c r="G155" s="53">
        <v>79443062</v>
      </c>
      <c r="H155" s="55" t="s">
        <v>527</v>
      </c>
      <c r="I155" s="56">
        <v>43126</v>
      </c>
      <c r="J155" s="56">
        <v>43126</v>
      </c>
      <c r="K155" s="56"/>
      <c r="L155" s="53">
        <v>335</v>
      </c>
      <c r="M155" s="58">
        <v>68116667</v>
      </c>
      <c r="N155" s="58"/>
      <c r="O155" s="58"/>
      <c r="P155" s="57"/>
      <c r="Q155" s="57"/>
      <c r="R155" s="57"/>
      <c r="S155" s="57"/>
      <c r="T155" s="57"/>
      <c r="U155" s="57"/>
      <c r="V155" s="57"/>
      <c r="W155" s="57"/>
      <c r="X155" s="57"/>
      <c r="Y155" s="57"/>
      <c r="Z155" s="57"/>
      <c r="AA155" s="56" t="s">
        <v>46</v>
      </c>
      <c r="AB155" s="59">
        <v>1549</v>
      </c>
      <c r="AC155" s="57"/>
      <c r="AD155" s="56" t="s">
        <v>47</v>
      </c>
      <c r="AE155" s="70"/>
      <c r="AF155" s="58">
        <v>68116667</v>
      </c>
      <c r="AG155" s="56" t="s">
        <v>48</v>
      </c>
      <c r="AH155" s="53" t="s">
        <v>49</v>
      </c>
      <c r="AI155" s="20"/>
      <c r="AJ155" s="20"/>
    </row>
    <row r="156" spans="1:36" ht="12.75" hidden="1" customHeight="1" x14ac:dyDescent="0.3">
      <c r="A156" s="53" t="s">
        <v>528</v>
      </c>
      <c r="B156" s="54" t="s">
        <v>40</v>
      </c>
      <c r="C156" s="53" t="s">
        <v>41</v>
      </c>
      <c r="D156" s="53" t="s">
        <v>529</v>
      </c>
      <c r="E156" s="55" t="s">
        <v>530</v>
      </c>
      <c r="F156" s="53" t="s">
        <v>44</v>
      </c>
      <c r="G156" s="53">
        <v>1085107227</v>
      </c>
      <c r="H156" s="55" t="s">
        <v>531</v>
      </c>
      <c r="I156" s="56">
        <v>43126</v>
      </c>
      <c r="J156" s="56">
        <v>43126</v>
      </c>
      <c r="K156" s="56"/>
      <c r="L156" s="53">
        <v>240</v>
      </c>
      <c r="M156" s="58">
        <v>40800000</v>
      </c>
      <c r="N156" s="58"/>
      <c r="O156" s="58"/>
      <c r="P156" s="57"/>
      <c r="Q156" s="57"/>
      <c r="R156" s="57"/>
      <c r="S156" s="57"/>
      <c r="T156" s="57"/>
      <c r="U156" s="57"/>
      <c r="V156" s="57"/>
      <c r="W156" s="57"/>
      <c r="X156" s="57"/>
      <c r="Y156" s="57"/>
      <c r="Z156" s="57"/>
      <c r="AA156" s="56" t="s">
        <v>46</v>
      </c>
      <c r="AB156" s="59">
        <v>1549</v>
      </c>
      <c r="AC156" s="57"/>
      <c r="AD156" s="56" t="s">
        <v>47</v>
      </c>
      <c r="AE156" s="70"/>
      <c r="AF156" s="58">
        <v>40800000</v>
      </c>
      <c r="AG156" s="56" t="s">
        <v>48</v>
      </c>
      <c r="AH156" s="53" t="s">
        <v>216</v>
      </c>
      <c r="AI156" s="20"/>
      <c r="AJ156" s="20"/>
    </row>
    <row r="157" spans="1:36" ht="12.75" hidden="1" customHeight="1" x14ac:dyDescent="0.3">
      <c r="A157" s="43" t="s">
        <v>532</v>
      </c>
      <c r="B157" s="44" t="s">
        <v>38</v>
      </c>
      <c r="C157" s="43"/>
      <c r="D157" s="43"/>
      <c r="E157" s="72"/>
      <c r="F157" s="43"/>
      <c r="G157" s="43"/>
      <c r="H157" s="72"/>
      <c r="I157" s="52"/>
      <c r="J157" s="52"/>
      <c r="K157" s="52"/>
      <c r="L157" s="43"/>
      <c r="M157" s="73"/>
      <c r="N157" s="73"/>
      <c r="O157" s="73"/>
      <c r="P157" s="74"/>
      <c r="Q157" s="74"/>
      <c r="R157" s="74"/>
      <c r="S157" s="74"/>
      <c r="T157" s="74"/>
      <c r="U157" s="74"/>
      <c r="V157" s="74"/>
      <c r="W157" s="74"/>
      <c r="X157" s="74"/>
      <c r="Y157" s="74"/>
      <c r="Z157" s="74"/>
      <c r="AA157" s="77"/>
      <c r="AB157" s="75"/>
      <c r="AC157" s="74"/>
      <c r="AD157" s="43"/>
      <c r="AE157" s="76"/>
      <c r="AF157" s="73"/>
      <c r="AG157" s="52"/>
      <c r="AH157" s="43" t="s">
        <v>38</v>
      </c>
      <c r="AI157" s="20"/>
      <c r="AJ157" s="20"/>
    </row>
    <row r="158" spans="1:36" ht="12.75" hidden="1" customHeight="1" x14ac:dyDescent="0.3">
      <c r="A158" s="53" t="s">
        <v>533</v>
      </c>
      <c r="B158" s="54" t="s">
        <v>40</v>
      </c>
      <c r="C158" s="53" t="s">
        <v>41</v>
      </c>
      <c r="D158" s="53" t="s">
        <v>534</v>
      </c>
      <c r="E158" s="55" t="s">
        <v>535</v>
      </c>
      <c r="F158" s="53" t="s">
        <v>44</v>
      </c>
      <c r="G158" s="53">
        <v>39542439</v>
      </c>
      <c r="H158" s="55" t="s">
        <v>536</v>
      </c>
      <c r="I158" s="56">
        <v>43126</v>
      </c>
      <c r="J158" s="56">
        <v>43130</v>
      </c>
      <c r="K158" s="56"/>
      <c r="L158" s="53">
        <v>332</v>
      </c>
      <c r="M158" s="58">
        <v>19541667</v>
      </c>
      <c r="N158" s="58"/>
      <c r="O158" s="58"/>
      <c r="P158" s="57"/>
      <c r="Q158" s="57"/>
      <c r="R158" s="57"/>
      <c r="S158" s="57"/>
      <c r="T158" s="57"/>
      <c r="U158" s="57"/>
      <c r="V158" s="57"/>
      <c r="W158" s="57"/>
      <c r="X158" s="57"/>
      <c r="Y158" s="57"/>
      <c r="Z158" s="57"/>
      <c r="AA158" s="56" t="s">
        <v>46</v>
      </c>
      <c r="AB158" s="59">
        <v>1549</v>
      </c>
      <c r="AC158" s="57"/>
      <c r="AD158" s="56" t="s">
        <v>47</v>
      </c>
      <c r="AE158" s="70"/>
      <c r="AF158" s="58">
        <v>19541667</v>
      </c>
      <c r="AG158" s="56" t="s">
        <v>48</v>
      </c>
      <c r="AH158" s="53" t="s">
        <v>216</v>
      </c>
      <c r="AI158" s="20"/>
      <c r="AJ158" s="20"/>
    </row>
    <row r="159" spans="1:36" ht="12.75" hidden="1" customHeight="1" x14ac:dyDescent="0.3">
      <c r="A159" s="43" t="s">
        <v>537</v>
      </c>
      <c r="B159" s="44" t="s">
        <v>38</v>
      </c>
      <c r="C159" s="43"/>
      <c r="D159" s="43"/>
      <c r="E159" s="72"/>
      <c r="F159" s="43"/>
      <c r="G159" s="43"/>
      <c r="H159" s="72"/>
      <c r="I159" s="52"/>
      <c r="J159" s="52"/>
      <c r="K159" s="52"/>
      <c r="L159" s="43"/>
      <c r="M159" s="73"/>
      <c r="N159" s="73"/>
      <c r="O159" s="73"/>
      <c r="P159" s="74"/>
      <c r="Q159" s="74"/>
      <c r="R159" s="74"/>
      <c r="S159" s="74"/>
      <c r="T159" s="74"/>
      <c r="U159" s="74"/>
      <c r="V159" s="74"/>
      <c r="W159" s="74"/>
      <c r="X159" s="74"/>
      <c r="Y159" s="74"/>
      <c r="Z159" s="74"/>
      <c r="AA159" s="77"/>
      <c r="AB159" s="75"/>
      <c r="AC159" s="74"/>
      <c r="AD159" s="43"/>
      <c r="AE159" s="76"/>
      <c r="AF159" s="73"/>
      <c r="AG159" s="52"/>
      <c r="AH159" s="43" t="s">
        <v>38</v>
      </c>
      <c r="AI159" s="20"/>
      <c r="AJ159" s="20"/>
    </row>
    <row r="160" spans="1:36" ht="12.75" hidden="1" customHeight="1" x14ac:dyDescent="0.3">
      <c r="A160" s="43" t="s">
        <v>538</v>
      </c>
      <c r="B160" s="44" t="s">
        <v>38</v>
      </c>
      <c r="C160" s="43"/>
      <c r="D160" s="43"/>
      <c r="E160" s="72"/>
      <c r="F160" s="43"/>
      <c r="G160" s="43"/>
      <c r="H160" s="72"/>
      <c r="I160" s="52"/>
      <c r="J160" s="52"/>
      <c r="K160" s="52"/>
      <c r="L160" s="43"/>
      <c r="M160" s="73"/>
      <c r="N160" s="73"/>
      <c r="O160" s="73"/>
      <c r="P160" s="74"/>
      <c r="Q160" s="74"/>
      <c r="R160" s="74"/>
      <c r="S160" s="74"/>
      <c r="T160" s="74"/>
      <c r="U160" s="74"/>
      <c r="V160" s="74"/>
      <c r="W160" s="74"/>
      <c r="X160" s="74"/>
      <c r="Y160" s="74"/>
      <c r="Z160" s="74"/>
      <c r="AA160" s="77"/>
      <c r="AB160" s="75"/>
      <c r="AC160" s="74"/>
      <c r="AD160" s="43"/>
      <c r="AE160" s="76"/>
      <c r="AF160" s="73"/>
      <c r="AG160" s="52"/>
      <c r="AH160" s="43" t="s">
        <v>38</v>
      </c>
      <c r="AI160" s="20"/>
      <c r="AJ160" s="20"/>
    </row>
    <row r="161" spans="1:36" ht="12.75" hidden="1" customHeight="1" x14ac:dyDescent="0.3">
      <c r="A161" s="53" t="s">
        <v>539</v>
      </c>
      <c r="B161" s="54" t="s">
        <v>40</v>
      </c>
      <c r="C161" s="53" t="s">
        <v>41</v>
      </c>
      <c r="D161" s="53" t="s">
        <v>540</v>
      </c>
      <c r="E161" s="55" t="s">
        <v>541</v>
      </c>
      <c r="F161" s="53" t="s">
        <v>44</v>
      </c>
      <c r="G161" s="53">
        <v>1020797579</v>
      </c>
      <c r="H161" s="55" t="s">
        <v>542</v>
      </c>
      <c r="I161" s="56">
        <v>43126</v>
      </c>
      <c r="J161" s="56">
        <v>43126</v>
      </c>
      <c r="K161" s="56"/>
      <c r="L161" s="53">
        <v>240</v>
      </c>
      <c r="M161" s="58">
        <v>37771104</v>
      </c>
      <c r="N161" s="58"/>
      <c r="O161" s="58"/>
      <c r="P161" s="57"/>
      <c r="Q161" s="57"/>
      <c r="R161" s="57"/>
      <c r="S161" s="57"/>
      <c r="T161" s="57"/>
      <c r="U161" s="57"/>
      <c r="V161" s="57"/>
      <c r="W161" s="57"/>
      <c r="X161" s="57"/>
      <c r="Y161" s="57"/>
      <c r="Z161" s="57"/>
      <c r="AA161" s="56" t="s">
        <v>543</v>
      </c>
      <c r="AB161" s="59">
        <v>1546</v>
      </c>
      <c r="AC161" s="57"/>
      <c r="AD161" s="56" t="s">
        <v>544</v>
      </c>
      <c r="AE161" s="70"/>
      <c r="AF161" s="58">
        <v>37771104</v>
      </c>
      <c r="AG161" s="56" t="s">
        <v>48</v>
      </c>
      <c r="AH161" s="53" t="s">
        <v>49</v>
      </c>
      <c r="AI161" s="20"/>
      <c r="AJ161" s="20"/>
    </row>
    <row r="162" spans="1:36" ht="12.75" hidden="1" customHeight="1" x14ac:dyDescent="0.3">
      <c r="A162" s="43" t="s">
        <v>545</v>
      </c>
      <c r="B162" s="44" t="s">
        <v>38</v>
      </c>
      <c r="C162" s="43"/>
      <c r="D162" s="43"/>
      <c r="E162" s="72"/>
      <c r="F162" s="43"/>
      <c r="G162" s="43"/>
      <c r="H162" s="72"/>
      <c r="I162" s="52"/>
      <c r="J162" s="52"/>
      <c r="K162" s="52"/>
      <c r="L162" s="43"/>
      <c r="M162" s="73"/>
      <c r="N162" s="73"/>
      <c r="O162" s="73"/>
      <c r="P162" s="74"/>
      <c r="Q162" s="74"/>
      <c r="R162" s="74"/>
      <c r="S162" s="74"/>
      <c r="T162" s="74"/>
      <c r="U162" s="74"/>
      <c r="V162" s="74"/>
      <c r="W162" s="74"/>
      <c r="X162" s="74"/>
      <c r="Y162" s="74"/>
      <c r="Z162" s="74"/>
      <c r="AA162" s="77"/>
      <c r="AB162" s="75"/>
      <c r="AC162" s="74"/>
      <c r="AD162" s="43"/>
      <c r="AE162" s="76"/>
      <c r="AF162" s="73"/>
      <c r="AG162" s="52"/>
      <c r="AH162" s="43" t="s">
        <v>38</v>
      </c>
      <c r="AI162" s="20"/>
      <c r="AJ162" s="20"/>
    </row>
    <row r="163" spans="1:36" ht="12.75" hidden="1" customHeight="1" x14ac:dyDescent="0.3">
      <c r="A163" s="53" t="s">
        <v>546</v>
      </c>
      <c r="B163" s="54" t="s">
        <v>40</v>
      </c>
      <c r="C163" s="53" t="s">
        <v>41</v>
      </c>
      <c r="D163" s="53" t="s">
        <v>547</v>
      </c>
      <c r="E163" s="55" t="s">
        <v>548</v>
      </c>
      <c r="F163" s="56" t="s">
        <v>44</v>
      </c>
      <c r="G163" s="57">
        <v>1024522909</v>
      </c>
      <c r="H163" s="55" t="s">
        <v>549</v>
      </c>
      <c r="I163" s="56">
        <v>43126</v>
      </c>
      <c r="J163" s="56">
        <v>43126</v>
      </c>
      <c r="K163" s="56"/>
      <c r="L163" s="53">
        <v>335</v>
      </c>
      <c r="M163" s="58">
        <v>53041661</v>
      </c>
      <c r="N163" s="58"/>
      <c r="O163" s="58"/>
      <c r="P163" s="57"/>
      <c r="Q163" s="57"/>
      <c r="R163" s="57"/>
      <c r="S163" s="57"/>
      <c r="T163" s="57"/>
      <c r="U163" s="57"/>
      <c r="V163" s="57"/>
      <c r="W163" s="57"/>
      <c r="X163" s="57"/>
      <c r="Y163" s="57"/>
      <c r="Z163" s="57"/>
      <c r="AA163" s="56" t="s">
        <v>129</v>
      </c>
      <c r="AB163" s="59">
        <v>1536</v>
      </c>
      <c r="AC163" s="57"/>
      <c r="AD163" s="56" t="s">
        <v>130</v>
      </c>
      <c r="AE163" s="70"/>
      <c r="AF163" s="58">
        <v>53041661</v>
      </c>
      <c r="AG163" s="56" t="s">
        <v>48</v>
      </c>
      <c r="AH163" s="53" t="s">
        <v>216</v>
      </c>
      <c r="AI163" s="20"/>
      <c r="AJ163" s="20"/>
    </row>
    <row r="164" spans="1:36" ht="12.75" hidden="1" customHeight="1" x14ac:dyDescent="0.3">
      <c r="A164" s="53" t="s">
        <v>550</v>
      </c>
      <c r="B164" s="54" t="s">
        <v>40</v>
      </c>
      <c r="C164" s="53" t="s">
        <v>41</v>
      </c>
      <c r="D164" s="53" t="s">
        <v>551</v>
      </c>
      <c r="E164" s="55" t="s">
        <v>552</v>
      </c>
      <c r="F164" s="56" t="s">
        <v>44</v>
      </c>
      <c r="G164" s="57">
        <v>80120282</v>
      </c>
      <c r="H164" s="55" t="s">
        <v>553</v>
      </c>
      <c r="I164" s="56">
        <v>43126</v>
      </c>
      <c r="J164" s="56">
        <v>43130</v>
      </c>
      <c r="K164" s="56"/>
      <c r="L164" s="53">
        <v>240</v>
      </c>
      <c r="M164" s="58">
        <v>36000000</v>
      </c>
      <c r="N164" s="58"/>
      <c r="O164" s="58"/>
      <c r="P164" s="57"/>
      <c r="Q164" s="57"/>
      <c r="R164" s="57"/>
      <c r="S164" s="57"/>
      <c r="T164" s="57"/>
      <c r="U164" s="57"/>
      <c r="V164" s="57"/>
      <c r="W164" s="57"/>
      <c r="X164" s="57"/>
      <c r="Y164" s="57"/>
      <c r="Z164" s="57"/>
      <c r="AA164" s="56" t="s">
        <v>46</v>
      </c>
      <c r="AB164" s="59">
        <v>1549</v>
      </c>
      <c r="AC164" s="57"/>
      <c r="AD164" s="56" t="s">
        <v>47</v>
      </c>
      <c r="AE164" s="70"/>
      <c r="AF164" s="58">
        <v>36000000</v>
      </c>
      <c r="AG164" s="56" t="s">
        <v>48</v>
      </c>
      <c r="AH164" s="53" t="s">
        <v>216</v>
      </c>
      <c r="AI164" s="20"/>
      <c r="AJ164" s="20"/>
    </row>
    <row r="165" spans="1:36" ht="12.75" hidden="1" customHeight="1" x14ac:dyDescent="0.3">
      <c r="A165" s="43" t="s">
        <v>554</v>
      </c>
      <c r="B165" s="44" t="s">
        <v>38</v>
      </c>
      <c r="C165" s="43"/>
      <c r="D165" s="43"/>
      <c r="E165" s="72"/>
      <c r="F165" s="43"/>
      <c r="G165" s="43"/>
      <c r="H165" s="72"/>
      <c r="I165" s="52"/>
      <c r="J165" s="52"/>
      <c r="K165" s="52"/>
      <c r="L165" s="43"/>
      <c r="M165" s="73"/>
      <c r="N165" s="73"/>
      <c r="O165" s="73"/>
      <c r="P165" s="74"/>
      <c r="Q165" s="74"/>
      <c r="R165" s="74"/>
      <c r="S165" s="74"/>
      <c r="T165" s="74"/>
      <c r="U165" s="74"/>
      <c r="V165" s="74"/>
      <c r="W165" s="74"/>
      <c r="X165" s="74"/>
      <c r="Y165" s="74"/>
      <c r="Z165" s="74"/>
      <c r="AA165" s="77"/>
      <c r="AB165" s="75"/>
      <c r="AC165" s="74"/>
      <c r="AD165" s="43"/>
      <c r="AE165" s="76"/>
      <c r="AF165" s="73"/>
      <c r="AG165" s="52"/>
      <c r="AH165" s="43" t="s">
        <v>38</v>
      </c>
      <c r="AI165" s="20"/>
      <c r="AJ165" s="20"/>
    </row>
    <row r="166" spans="1:36" ht="12.75" hidden="1" customHeight="1" x14ac:dyDescent="0.3">
      <c r="A166" s="53" t="s">
        <v>555</v>
      </c>
      <c r="B166" s="54" t="s">
        <v>40</v>
      </c>
      <c r="C166" s="53" t="s">
        <v>41</v>
      </c>
      <c r="D166" s="53" t="s">
        <v>556</v>
      </c>
      <c r="E166" s="55" t="s">
        <v>557</v>
      </c>
      <c r="F166" s="56" t="s">
        <v>44</v>
      </c>
      <c r="G166" s="57">
        <v>80232622</v>
      </c>
      <c r="H166" s="55" t="s">
        <v>558</v>
      </c>
      <c r="I166" s="56">
        <v>43126</v>
      </c>
      <c r="J166" s="56">
        <v>43130</v>
      </c>
      <c r="K166" s="56"/>
      <c r="L166" s="53">
        <v>240</v>
      </c>
      <c r="M166" s="58">
        <v>48880000</v>
      </c>
      <c r="N166" s="58"/>
      <c r="O166" s="58"/>
      <c r="P166" s="57"/>
      <c r="Q166" s="57"/>
      <c r="R166" s="57"/>
      <c r="S166" s="57"/>
      <c r="T166" s="57"/>
      <c r="U166" s="57"/>
      <c r="V166" s="57"/>
      <c r="W166" s="57"/>
      <c r="X166" s="57"/>
      <c r="Y166" s="57"/>
      <c r="Z166" s="57"/>
      <c r="AA166" s="56" t="s">
        <v>559</v>
      </c>
      <c r="AB166" s="59">
        <v>1538</v>
      </c>
      <c r="AC166" s="57"/>
      <c r="AD166" s="56" t="s">
        <v>560</v>
      </c>
      <c r="AE166" s="70"/>
      <c r="AF166" s="58">
        <v>48880000</v>
      </c>
      <c r="AG166" s="56" t="s">
        <v>48</v>
      </c>
      <c r="AH166" s="53" t="s">
        <v>216</v>
      </c>
      <c r="AI166" s="20"/>
      <c r="AJ166" s="20"/>
    </row>
    <row r="167" spans="1:36" ht="12.75" hidden="1" customHeight="1" x14ac:dyDescent="0.3">
      <c r="A167" s="53" t="s">
        <v>561</v>
      </c>
      <c r="B167" s="78" t="s">
        <v>40</v>
      </c>
      <c r="C167" s="53" t="s">
        <v>41</v>
      </c>
      <c r="D167" s="53" t="s">
        <v>562</v>
      </c>
      <c r="E167" s="55" t="s">
        <v>563</v>
      </c>
      <c r="F167" s="56" t="s">
        <v>44</v>
      </c>
      <c r="G167" s="57">
        <v>79858453</v>
      </c>
      <c r="H167" s="55" t="s">
        <v>564</v>
      </c>
      <c r="I167" s="56">
        <v>43126</v>
      </c>
      <c r="J167" s="56">
        <v>43140</v>
      </c>
      <c r="K167" s="56"/>
      <c r="L167" s="53">
        <v>240</v>
      </c>
      <c r="M167" s="58">
        <v>38400000</v>
      </c>
      <c r="N167" s="58"/>
      <c r="O167" s="58"/>
      <c r="P167" s="57"/>
      <c r="Q167" s="57"/>
      <c r="R167" s="57"/>
      <c r="S167" s="57"/>
      <c r="T167" s="57"/>
      <c r="U167" s="57"/>
      <c r="V167" s="57"/>
      <c r="W167" s="57"/>
      <c r="X167" s="57"/>
      <c r="Y167" s="57"/>
      <c r="Z167" s="57"/>
      <c r="AA167" s="56" t="s">
        <v>46</v>
      </c>
      <c r="AB167" s="59">
        <v>1549</v>
      </c>
      <c r="AC167" s="57"/>
      <c r="AD167" s="56" t="s">
        <v>47</v>
      </c>
      <c r="AE167" s="70"/>
      <c r="AF167" s="58">
        <v>38400000</v>
      </c>
      <c r="AG167" s="56" t="s">
        <v>48</v>
      </c>
      <c r="AH167" s="53" t="s">
        <v>216</v>
      </c>
      <c r="AI167" s="20"/>
      <c r="AJ167" s="20"/>
    </row>
    <row r="168" spans="1:36" ht="12.75" hidden="1" customHeight="1" x14ac:dyDescent="0.3">
      <c r="A168" s="43" t="s">
        <v>565</v>
      </c>
      <c r="B168" s="44" t="s">
        <v>38</v>
      </c>
      <c r="C168" s="43"/>
      <c r="D168" s="43"/>
      <c r="E168" s="72"/>
      <c r="F168" s="43"/>
      <c r="G168" s="43"/>
      <c r="H168" s="72"/>
      <c r="I168" s="52"/>
      <c r="J168" s="52"/>
      <c r="K168" s="52"/>
      <c r="L168" s="43"/>
      <c r="M168" s="73"/>
      <c r="N168" s="73"/>
      <c r="O168" s="73"/>
      <c r="P168" s="74"/>
      <c r="Q168" s="74"/>
      <c r="R168" s="74"/>
      <c r="S168" s="74"/>
      <c r="T168" s="74"/>
      <c r="U168" s="74"/>
      <c r="V168" s="74"/>
      <c r="W168" s="74"/>
      <c r="X168" s="74"/>
      <c r="Y168" s="74"/>
      <c r="Z168" s="74"/>
      <c r="AA168" s="77"/>
      <c r="AB168" s="75"/>
      <c r="AC168" s="74"/>
      <c r="AD168" s="43"/>
      <c r="AE168" s="76"/>
      <c r="AF168" s="73"/>
      <c r="AG168" s="52"/>
      <c r="AH168" s="43" t="s">
        <v>38</v>
      </c>
      <c r="AI168" s="20"/>
      <c r="AJ168" s="20"/>
    </row>
    <row r="169" spans="1:36" ht="12.75" hidden="1" customHeight="1" x14ac:dyDescent="0.3">
      <c r="A169" s="53" t="s">
        <v>566</v>
      </c>
      <c r="B169" s="54" t="s">
        <v>40</v>
      </c>
      <c r="C169" s="53" t="s">
        <v>41</v>
      </c>
      <c r="D169" s="53" t="s">
        <v>567</v>
      </c>
      <c r="E169" s="55" t="s">
        <v>568</v>
      </c>
      <c r="F169" s="56" t="s">
        <v>44</v>
      </c>
      <c r="G169" s="53">
        <v>1069730215</v>
      </c>
      <c r="H169" s="55" t="s">
        <v>569</v>
      </c>
      <c r="I169" s="56">
        <v>43126</v>
      </c>
      <c r="J169" s="56">
        <v>43129</v>
      </c>
      <c r="K169" s="56"/>
      <c r="L169" s="53">
        <v>240</v>
      </c>
      <c r="M169" s="58">
        <v>22400000</v>
      </c>
      <c r="N169" s="58"/>
      <c r="O169" s="58"/>
      <c r="P169" s="57"/>
      <c r="Q169" s="57"/>
      <c r="R169" s="57"/>
      <c r="S169" s="57"/>
      <c r="T169" s="57"/>
      <c r="U169" s="57"/>
      <c r="V169" s="57"/>
      <c r="W169" s="57"/>
      <c r="X169" s="57"/>
      <c r="Y169" s="57"/>
      <c r="Z169" s="57"/>
      <c r="AA169" s="56" t="s">
        <v>46</v>
      </c>
      <c r="AB169" s="59">
        <v>1549</v>
      </c>
      <c r="AC169" s="57"/>
      <c r="AD169" s="56" t="s">
        <v>47</v>
      </c>
      <c r="AE169" s="70"/>
      <c r="AF169" s="58">
        <v>22400000</v>
      </c>
      <c r="AG169" s="56" t="s">
        <v>48</v>
      </c>
      <c r="AH169" s="53" t="s">
        <v>216</v>
      </c>
      <c r="AI169" s="20"/>
      <c r="AJ169" s="20"/>
    </row>
    <row r="170" spans="1:36" ht="12.75" hidden="1" customHeight="1" x14ac:dyDescent="0.3">
      <c r="A170" s="43" t="s">
        <v>570</v>
      </c>
      <c r="B170" s="44" t="s">
        <v>38</v>
      </c>
      <c r="C170" s="43"/>
      <c r="D170" s="43"/>
      <c r="E170" s="72"/>
      <c r="F170" s="43"/>
      <c r="G170" s="43"/>
      <c r="H170" s="72"/>
      <c r="I170" s="52"/>
      <c r="J170" s="52"/>
      <c r="K170" s="52"/>
      <c r="L170" s="43"/>
      <c r="M170" s="73"/>
      <c r="N170" s="73"/>
      <c r="O170" s="73"/>
      <c r="P170" s="74"/>
      <c r="Q170" s="74"/>
      <c r="R170" s="74"/>
      <c r="S170" s="74"/>
      <c r="T170" s="74"/>
      <c r="U170" s="74"/>
      <c r="V170" s="74"/>
      <c r="W170" s="74"/>
      <c r="X170" s="74"/>
      <c r="Y170" s="74"/>
      <c r="Z170" s="74"/>
      <c r="AA170" s="77"/>
      <c r="AB170" s="75"/>
      <c r="AC170" s="74"/>
      <c r="AD170" s="43"/>
      <c r="AE170" s="76"/>
      <c r="AF170" s="73"/>
      <c r="AG170" s="52"/>
      <c r="AH170" s="43" t="s">
        <v>38</v>
      </c>
      <c r="AI170" s="20"/>
      <c r="AJ170" s="20"/>
    </row>
    <row r="171" spans="1:36" ht="12.75" hidden="1" customHeight="1" x14ac:dyDescent="0.3">
      <c r="A171" s="53" t="s">
        <v>571</v>
      </c>
      <c r="B171" s="54" t="s">
        <v>40</v>
      </c>
      <c r="C171" s="53" t="s">
        <v>41</v>
      </c>
      <c r="D171" s="53" t="s">
        <v>572</v>
      </c>
      <c r="E171" s="55" t="s">
        <v>573</v>
      </c>
      <c r="F171" s="56" t="s">
        <v>44</v>
      </c>
      <c r="G171" s="53">
        <v>19481861</v>
      </c>
      <c r="H171" s="55" t="s">
        <v>574</v>
      </c>
      <c r="I171" s="56">
        <v>43126</v>
      </c>
      <c r="J171" s="56">
        <v>43129</v>
      </c>
      <c r="K171" s="56"/>
      <c r="L171" s="53">
        <v>240</v>
      </c>
      <c r="M171" s="58">
        <v>18000000</v>
      </c>
      <c r="N171" s="58"/>
      <c r="O171" s="58"/>
      <c r="P171" s="57"/>
      <c r="Q171" s="57"/>
      <c r="R171" s="57"/>
      <c r="S171" s="57"/>
      <c r="T171" s="57"/>
      <c r="U171" s="57"/>
      <c r="V171" s="57"/>
      <c r="W171" s="57"/>
      <c r="X171" s="57"/>
      <c r="Y171" s="57"/>
      <c r="Z171" s="57"/>
      <c r="AA171" s="56" t="s">
        <v>46</v>
      </c>
      <c r="AB171" s="59">
        <v>1549</v>
      </c>
      <c r="AC171" s="57"/>
      <c r="AD171" s="56" t="s">
        <v>47</v>
      </c>
      <c r="AE171" s="70"/>
      <c r="AF171" s="58">
        <v>18000000</v>
      </c>
      <c r="AG171" s="56" t="s">
        <v>48</v>
      </c>
      <c r="AH171" s="53" t="s">
        <v>216</v>
      </c>
      <c r="AI171" s="20"/>
      <c r="AJ171" s="20"/>
    </row>
    <row r="172" spans="1:36" ht="12.75" hidden="1" customHeight="1" x14ac:dyDescent="0.3">
      <c r="A172" s="43" t="s">
        <v>575</v>
      </c>
      <c r="B172" s="44" t="s">
        <v>38</v>
      </c>
      <c r="C172" s="43"/>
      <c r="D172" s="43"/>
      <c r="E172" s="72"/>
      <c r="F172" s="52"/>
      <c r="G172" s="43"/>
      <c r="H172" s="72"/>
      <c r="I172" s="52"/>
      <c r="J172" s="52"/>
      <c r="K172" s="52"/>
      <c r="L172" s="43"/>
      <c r="M172" s="73"/>
      <c r="N172" s="73"/>
      <c r="O172" s="73"/>
      <c r="P172" s="74"/>
      <c r="Q172" s="74"/>
      <c r="R172" s="74"/>
      <c r="S172" s="74"/>
      <c r="T172" s="74"/>
      <c r="U172" s="74"/>
      <c r="V172" s="74"/>
      <c r="W172" s="74"/>
      <c r="X172" s="74"/>
      <c r="Y172" s="74"/>
      <c r="Z172" s="74"/>
      <c r="AA172" s="77"/>
      <c r="AB172" s="75"/>
      <c r="AC172" s="74"/>
      <c r="AD172" s="43"/>
      <c r="AE172" s="76"/>
      <c r="AF172" s="73"/>
      <c r="AG172" s="52"/>
      <c r="AH172" s="43" t="s">
        <v>38</v>
      </c>
      <c r="AI172" s="20"/>
      <c r="AJ172" s="20"/>
    </row>
    <row r="173" spans="1:36" ht="12.75" hidden="1" customHeight="1" x14ac:dyDescent="0.3">
      <c r="A173" s="53" t="s">
        <v>576</v>
      </c>
      <c r="B173" s="54" t="s">
        <v>40</v>
      </c>
      <c r="C173" s="53" t="s">
        <v>41</v>
      </c>
      <c r="D173" s="53" t="s">
        <v>577</v>
      </c>
      <c r="E173" s="55" t="s">
        <v>578</v>
      </c>
      <c r="F173" s="56" t="s">
        <v>44</v>
      </c>
      <c r="G173" s="57">
        <v>1073509741</v>
      </c>
      <c r="H173" s="55" t="s">
        <v>579</v>
      </c>
      <c r="I173" s="56">
        <v>43126</v>
      </c>
      <c r="J173" s="56">
        <v>43130</v>
      </c>
      <c r="K173" s="56"/>
      <c r="L173" s="53">
        <v>240</v>
      </c>
      <c r="M173" s="58">
        <v>28918504</v>
      </c>
      <c r="N173" s="58"/>
      <c r="O173" s="58"/>
      <c r="P173" s="57"/>
      <c r="Q173" s="57"/>
      <c r="R173" s="57"/>
      <c r="S173" s="57"/>
      <c r="T173" s="57"/>
      <c r="U173" s="57"/>
      <c r="V173" s="57"/>
      <c r="W173" s="57"/>
      <c r="X173" s="57"/>
      <c r="Y173" s="57"/>
      <c r="Z173" s="57"/>
      <c r="AA173" s="56" t="s">
        <v>46</v>
      </c>
      <c r="AB173" s="59">
        <v>1549</v>
      </c>
      <c r="AC173" s="57"/>
      <c r="AD173" s="56" t="s">
        <v>47</v>
      </c>
      <c r="AE173" s="70"/>
      <c r="AF173" s="58">
        <v>28918504</v>
      </c>
      <c r="AG173" s="56" t="s">
        <v>48</v>
      </c>
      <c r="AH173" s="53" t="s">
        <v>216</v>
      </c>
      <c r="AI173" s="20"/>
      <c r="AJ173" s="20"/>
    </row>
    <row r="174" spans="1:36" ht="12.75" customHeight="1" x14ac:dyDescent="0.3">
      <c r="A174" s="20"/>
      <c r="B174" s="21"/>
      <c r="C174" s="20"/>
      <c r="D174" s="20"/>
      <c r="E174" s="23"/>
      <c r="F174" s="20"/>
      <c r="G174" s="20"/>
      <c r="H174" s="23"/>
      <c r="I174" s="20"/>
      <c r="J174" s="20"/>
      <c r="K174" s="20"/>
      <c r="L174" s="20"/>
      <c r="M174" s="25"/>
      <c r="N174" s="25"/>
      <c r="O174" s="25"/>
      <c r="P174" s="20"/>
      <c r="Q174" s="20"/>
      <c r="R174" s="20"/>
      <c r="S174" s="20"/>
      <c r="T174" s="20"/>
      <c r="U174" s="20"/>
      <c r="V174" s="20"/>
      <c r="W174" s="20"/>
      <c r="X174" s="20"/>
      <c r="Y174" s="20"/>
      <c r="Z174" s="20"/>
      <c r="AA174" s="23"/>
      <c r="AB174" s="26"/>
      <c r="AC174" s="23"/>
      <c r="AD174" s="28"/>
      <c r="AE174" s="29"/>
      <c r="AF174" s="25"/>
      <c r="AG174" s="20"/>
      <c r="AH174" s="20"/>
      <c r="AI174" s="20"/>
      <c r="AJ174" s="20"/>
    </row>
    <row r="175" spans="1:36" ht="12.75" customHeight="1" x14ac:dyDescent="0.3">
      <c r="A175" s="20"/>
      <c r="B175" s="21"/>
      <c r="C175" s="20"/>
      <c r="D175" s="20"/>
      <c r="E175" s="23"/>
      <c r="F175" s="20"/>
      <c r="G175" s="20"/>
      <c r="H175" s="23"/>
      <c r="I175" s="20"/>
      <c r="J175" s="20"/>
      <c r="K175" s="20"/>
      <c r="L175" s="20"/>
      <c r="M175" s="25"/>
      <c r="N175" s="25">
        <v>3150000</v>
      </c>
      <c r="O175" s="57">
        <v>30</v>
      </c>
      <c r="P175" s="20"/>
      <c r="Q175" s="20"/>
      <c r="R175" s="79"/>
      <c r="S175" s="20"/>
      <c r="T175" s="20"/>
      <c r="U175" s="20"/>
      <c r="V175" s="20"/>
      <c r="W175" s="20"/>
      <c r="X175" s="20"/>
      <c r="Y175" s="20"/>
      <c r="Z175" s="20"/>
      <c r="AA175" s="23"/>
      <c r="AB175" s="26"/>
      <c r="AC175" s="27"/>
      <c r="AD175" s="28"/>
      <c r="AE175" s="29"/>
      <c r="AF175" s="25"/>
      <c r="AG175" s="20"/>
      <c r="AH175" s="20"/>
      <c r="AI175" s="20"/>
      <c r="AJ175" s="20"/>
    </row>
    <row r="176" spans="1:36" ht="12.75" customHeight="1" x14ac:dyDescent="0.3">
      <c r="A176" s="20"/>
      <c r="B176" s="21"/>
      <c r="C176" s="20"/>
      <c r="D176" s="20"/>
      <c r="E176" s="23"/>
      <c r="F176" s="20"/>
      <c r="G176" s="20"/>
      <c r="H176" s="23"/>
      <c r="I176" s="24"/>
      <c r="J176" s="24"/>
      <c r="K176" s="24"/>
      <c r="L176" s="20"/>
      <c r="M176" s="25"/>
      <c r="N176" s="25">
        <f>+(N175*O176)/O175</f>
        <v>630000</v>
      </c>
      <c r="O176" s="57">
        <v>6</v>
      </c>
      <c r="P176" s="20"/>
      <c r="Q176" s="20"/>
      <c r="R176" s="20"/>
      <c r="S176" s="20"/>
      <c r="T176" s="20"/>
      <c r="U176" s="20"/>
      <c r="V176" s="20"/>
      <c r="W176" s="20"/>
      <c r="X176" s="20"/>
      <c r="Y176" s="20"/>
      <c r="Z176" s="20"/>
      <c r="AA176" s="23"/>
      <c r="AB176" s="26"/>
      <c r="AC176" s="27"/>
      <c r="AD176" s="28"/>
      <c r="AE176" s="29"/>
      <c r="AF176" s="25"/>
      <c r="AG176" s="20"/>
      <c r="AH176" s="20"/>
      <c r="AI176" s="20"/>
      <c r="AJ176" s="20"/>
    </row>
    <row r="177" spans="1:36" ht="12.75" customHeight="1" x14ac:dyDescent="0.3">
      <c r="A177" s="20"/>
      <c r="B177" s="21"/>
      <c r="C177" s="20"/>
      <c r="D177" s="20"/>
      <c r="E177" s="23"/>
      <c r="F177" s="20"/>
      <c r="G177" s="20"/>
      <c r="H177" s="23"/>
      <c r="I177" s="24"/>
      <c r="J177" s="24"/>
      <c r="K177" s="24"/>
      <c r="L177" s="20"/>
      <c r="M177" s="25"/>
      <c r="N177" s="25"/>
      <c r="O177" s="25"/>
      <c r="P177" s="20"/>
      <c r="Q177" s="20"/>
      <c r="R177" s="20"/>
      <c r="S177" s="20"/>
      <c r="T177" s="20"/>
      <c r="U177" s="20"/>
      <c r="V177" s="20"/>
      <c r="W177" s="20"/>
      <c r="X177" s="20"/>
      <c r="Y177" s="20"/>
      <c r="Z177" s="20"/>
      <c r="AA177" s="23"/>
      <c r="AB177" s="26"/>
      <c r="AC177" s="27"/>
      <c r="AD177" s="28"/>
      <c r="AE177" s="29"/>
      <c r="AF177" s="25"/>
      <c r="AG177" s="20"/>
      <c r="AH177" s="20"/>
      <c r="AI177" s="20"/>
      <c r="AJ177" s="20"/>
    </row>
    <row r="178" spans="1:36" ht="12.75" customHeight="1" x14ac:dyDescent="0.3">
      <c r="A178" s="20"/>
      <c r="B178" s="21"/>
      <c r="C178" s="20"/>
      <c r="D178" s="20"/>
      <c r="E178" s="23"/>
      <c r="F178" s="20"/>
      <c r="G178" s="20"/>
      <c r="H178" s="23"/>
      <c r="I178" s="24"/>
      <c r="J178" s="24"/>
      <c r="K178" s="24"/>
      <c r="L178" s="20"/>
      <c r="M178" s="25" t="s">
        <v>580</v>
      </c>
      <c r="N178" s="25">
        <f>+P64</f>
        <v>1900000</v>
      </c>
      <c r="O178" s="57">
        <v>30</v>
      </c>
      <c r="P178" s="20">
        <v>630000</v>
      </c>
      <c r="Q178" s="20"/>
      <c r="R178" s="20"/>
      <c r="S178" s="20"/>
      <c r="T178" s="20"/>
      <c r="U178" s="20"/>
      <c r="V178" s="20"/>
      <c r="W178" s="20"/>
      <c r="X178" s="20"/>
      <c r="Y178" s="20"/>
      <c r="Z178" s="20"/>
      <c r="AA178" s="23"/>
      <c r="AB178" s="26"/>
      <c r="AC178" s="27"/>
      <c r="AD178" s="28"/>
      <c r="AE178" s="29"/>
      <c r="AF178" s="25"/>
      <c r="AG178" s="20"/>
      <c r="AH178" s="20"/>
      <c r="AI178" s="20"/>
      <c r="AJ178" s="20"/>
    </row>
    <row r="179" spans="1:36" ht="12.75" customHeight="1" x14ac:dyDescent="0.3">
      <c r="A179" s="20"/>
      <c r="B179" s="21"/>
      <c r="C179" s="20"/>
      <c r="D179" s="20"/>
      <c r="E179" s="23"/>
      <c r="F179" s="20"/>
      <c r="G179" s="20"/>
      <c r="H179" s="23"/>
      <c r="I179" s="24"/>
      <c r="J179" s="24"/>
      <c r="K179" s="24"/>
      <c r="L179" s="20"/>
      <c r="M179" s="25"/>
      <c r="N179" s="80">
        <f>+(N178*O179)/O178</f>
        <v>380000</v>
      </c>
      <c r="O179" s="57">
        <v>6</v>
      </c>
      <c r="P179" s="20">
        <f>+P178*40%</f>
        <v>252000</v>
      </c>
      <c r="Q179" s="20"/>
      <c r="R179" s="20"/>
      <c r="S179" s="20"/>
      <c r="T179" s="20"/>
      <c r="U179" s="20"/>
      <c r="V179" s="20"/>
      <c r="W179" s="20"/>
      <c r="X179" s="20"/>
      <c r="Y179" s="20"/>
      <c r="Z179" s="20"/>
      <c r="AA179" s="23"/>
      <c r="AB179" s="26"/>
      <c r="AC179" s="27"/>
      <c r="AD179" s="28"/>
      <c r="AE179" s="29"/>
      <c r="AF179" s="25"/>
      <c r="AG179" s="20"/>
      <c r="AH179" s="20"/>
      <c r="AI179" s="20"/>
      <c r="AJ179" s="20"/>
    </row>
    <row r="180" spans="1:36" ht="12.75" customHeight="1" x14ac:dyDescent="0.3">
      <c r="A180" s="20"/>
      <c r="B180" s="21"/>
      <c r="C180" s="20"/>
      <c r="D180" s="20"/>
      <c r="E180" s="23"/>
      <c r="F180" s="20"/>
      <c r="G180" s="20"/>
      <c r="H180" s="23"/>
      <c r="I180" s="24"/>
      <c r="J180" s="24"/>
      <c r="K180" s="24"/>
      <c r="L180" s="20"/>
      <c r="M180" s="25"/>
      <c r="N180" s="25">
        <f>+N179*12.5%</f>
        <v>47500</v>
      </c>
      <c r="O180" s="25"/>
      <c r="P180" s="25">
        <f>+P179*12.5%</f>
        <v>31500</v>
      </c>
      <c r="Q180" s="20"/>
      <c r="R180" s="20"/>
      <c r="S180" s="20"/>
      <c r="T180" s="20"/>
      <c r="U180" s="20"/>
      <c r="V180" s="20"/>
      <c r="W180" s="20"/>
      <c r="X180" s="20"/>
      <c r="Y180" s="20"/>
      <c r="Z180" s="20"/>
      <c r="AA180" s="23"/>
      <c r="AB180" s="26"/>
      <c r="AC180" s="27"/>
      <c r="AD180" s="28"/>
      <c r="AE180" s="29"/>
      <c r="AF180" s="25"/>
      <c r="AG180" s="20"/>
      <c r="AH180" s="20"/>
      <c r="AI180" s="20"/>
      <c r="AJ180" s="20"/>
    </row>
    <row r="181" spans="1:36" ht="12.75" customHeight="1" x14ac:dyDescent="0.3">
      <c r="A181" s="20"/>
      <c r="B181" s="21"/>
      <c r="C181" s="20"/>
      <c r="D181" s="20"/>
      <c r="E181" s="23"/>
      <c r="F181" s="20"/>
      <c r="G181" s="20"/>
      <c r="H181" s="23"/>
      <c r="I181" s="24"/>
      <c r="J181" s="24"/>
      <c r="K181" s="24"/>
      <c r="L181" s="20"/>
      <c r="M181" s="25"/>
      <c r="N181" s="25">
        <f>+N179*16%</f>
        <v>60800</v>
      </c>
      <c r="O181" s="25"/>
      <c r="P181" s="25">
        <f>+P179*16%</f>
        <v>40320</v>
      </c>
      <c r="Q181" s="20"/>
      <c r="R181" s="20"/>
      <c r="S181" s="20"/>
      <c r="T181" s="20"/>
      <c r="U181" s="20"/>
      <c r="V181" s="20"/>
      <c r="W181" s="20"/>
      <c r="X181" s="20"/>
      <c r="Y181" s="20"/>
      <c r="Z181" s="20"/>
      <c r="AA181" s="23"/>
      <c r="AB181" s="26"/>
      <c r="AC181" s="27"/>
      <c r="AD181" s="28"/>
      <c r="AE181" s="29"/>
      <c r="AF181" s="25"/>
      <c r="AG181" s="20"/>
      <c r="AH181" s="20"/>
      <c r="AI181" s="20"/>
      <c r="AJ181" s="20"/>
    </row>
    <row r="182" spans="1:36" ht="12.75" customHeight="1" x14ac:dyDescent="0.3">
      <c r="A182" s="20"/>
      <c r="B182" s="21"/>
      <c r="C182" s="20"/>
      <c r="D182" s="20"/>
      <c r="E182" s="23"/>
      <c r="F182" s="20"/>
      <c r="G182" s="20"/>
      <c r="H182" s="23"/>
      <c r="I182" s="24"/>
      <c r="J182" s="24"/>
      <c r="K182" s="24"/>
      <c r="L182" s="20"/>
      <c r="M182" s="25"/>
      <c r="N182" s="25">
        <f>+N179*2.436%</f>
        <v>9256.7999999999993</v>
      </c>
      <c r="O182" s="25"/>
      <c r="P182" s="25">
        <f>+P179*0.522%</f>
        <v>1315.44</v>
      </c>
      <c r="Q182" s="20"/>
      <c r="R182" s="20"/>
      <c r="S182" s="20"/>
      <c r="T182" s="20"/>
      <c r="U182" s="20"/>
      <c r="V182" s="20"/>
      <c r="W182" s="20"/>
      <c r="X182" s="20"/>
      <c r="Y182" s="20"/>
      <c r="Z182" s="20"/>
      <c r="AA182" s="23"/>
      <c r="AB182" s="26"/>
      <c r="AC182" s="27"/>
      <c r="AD182" s="28"/>
      <c r="AE182" s="29"/>
      <c r="AF182" s="25"/>
      <c r="AG182" s="20"/>
      <c r="AH182" s="20"/>
      <c r="AI182" s="20"/>
      <c r="AJ182" s="20"/>
    </row>
    <row r="183" spans="1:36" ht="12.75" customHeight="1" x14ac:dyDescent="0.3">
      <c r="A183" s="20"/>
      <c r="B183" s="21"/>
      <c r="C183" s="20"/>
      <c r="D183" s="20"/>
      <c r="E183" s="23"/>
      <c r="F183" s="20"/>
      <c r="G183" s="20"/>
      <c r="H183" s="23"/>
      <c r="I183" s="24"/>
      <c r="J183" s="24"/>
      <c r="K183" s="24"/>
      <c r="L183" s="20"/>
      <c r="M183" s="25"/>
      <c r="N183" s="25">
        <f>+N180+N181+N182-49500</f>
        <v>68056.800000000003</v>
      </c>
      <c r="O183" s="25"/>
      <c r="P183" s="25"/>
      <c r="Q183" s="20"/>
      <c r="R183" s="20"/>
      <c r="S183" s="20"/>
      <c r="T183" s="20"/>
      <c r="U183" s="20"/>
      <c r="V183" s="20"/>
      <c r="W183" s="20"/>
      <c r="X183" s="20"/>
      <c r="Y183" s="20"/>
      <c r="Z183" s="20"/>
      <c r="AA183" s="23"/>
      <c r="AB183" s="26"/>
      <c r="AC183" s="27"/>
      <c r="AD183" s="28"/>
      <c r="AE183" s="29"/>
      <c r="AF183" s="25"/>
      <c r="AG183" s="20"/>
      <c r="AH183" s="20"/>
      <c r="AI183" s="20"/>
      <c r="AJ183" s="20"/>
    </row>
    <row r="184" spans="1:36" ht="12.75" customHeight="1" x14ac:dyDescent="0.3">
      <c r="A184" s="20"/>
      <c r="B184" s="21"/>
      <c r="C184" s="20"/>
      <c r="D184" s="20"/>
      <c r="E184" s="23"/>
      <c r="F184" s="20"/>
      <c r="G184" s="20"/>
      <c r="H184" s="23"/>
      <c r="I184" s="24"/>
      <c r="J184" s="24"/>
      <c r="K184" s="24"/>
      <c r="L184" s="20"/>
      <c r="M184" s="25"/>
      <c r="N184" s="25"/>
      <c r="O184" s="25"/>
      <c r="P184" s="20"/>
      <c r="Q184" s="20"/>
      <c r="R184" s="20"/>
      <c r="S184" s="20"/>
      <c r="T184" s="20"/>
      <c r="U184" s="20"/>
      <c r="V184" s="20"/>
      <c r="W184" s="20"/>
      <c r="X184" s="20"/>
      <c r="Y184" s="20"/>
      <c r="Z184" s="20"/>
      <c r="AA184" s="23"/>
      <c r="AB184" s="26"/>
      <c r="AC184" s="27"/>
      <c r="AD184" s="28"/>
      <c r="AE184" s="29"/>
      <c r="AF184" s="25"/>
      <c r="AG184" s="20"/>
      <c r="AH184" s="20"/>
      <c r="AI184" s="20"/>
      <c r="AJ184" s="20"/>
    </row>
    <row r="185" spans="1:36" ht="12.75" customHeight="1" x14ac:dyDescent="0.3">
      <c r="A185" s="20"/>
      <c r="B185" s="21"/>
      <c r="C185" s="20"/>
      <c r="D185" s="20"/>
      <c r="E185" s="23"/>
      <c r="F185" s="20"/>
      <c r="G185" s="20"/>
      <c r="H185" s="23"/>
      <c r="I185" s="24"/>
      <c r="J185" s="24"/>
      <c r="K185" s="24"/>
      <c r="L185" s="20"/>
      <c r="M185" s="25"/>
      <c r="N185" s="25"/>
      <c r="O185" s="25"/>
      <c r="P185" s="20"/>
      <c r="Q185" s="20"/>
      <c r="R185" s="20"/>
      <c r="S185" s="20"/>
      <c r="T185" s="20"/>
      <c r="U185" s="20"/>
      <c r="V185" s="20"/>
      <c r="W185" s="20"/>
      <c r="X185" s="20"/>
      <c r="Y185" s="20"/>
      <c r="Z185" s="20"/>
      <c r="AA185" s="23"/>
      <c r="AB185" s="26"/>
      <c r="AC185" s="27"/>
      <c r="AD185" s="28"/>
      <c r="AE185" s="29"/>
      <c r="AF185" s="25"/>
      <c r="AG185" s="20"/>
      <c r="AH185" s="20"/>
      <c r="AI185" s="20"/>
      <c r="AJ185" s="20"/>
    </row>
    <row r="186" spans="1:36" ht="12.75" customHeight="1" x14ac:dyDescent="0.3">
      <c r="A186" s="20"/>
      <c r="B186" s="21"/>
      <c r="C186" s="20"/>
      <c r="D186" s="20"/>
      <c r="E186" s="23"/>
      <c r="F186" s="20"/>
      <c r="G186" s="20"/>
      <c r="H186" s="23"/>
      <c r="I186" s="24"/>
      <c r="J186" s="24"/>
      <c r="K186" s="24"/>
      <c r="L186" s="20"/>
      <c r="M186" s="25"/>
      <c r="N186" s="25"/>
      <c r="O186" s="25"/>
      <c r="P186" s="20"/>
      <c r="Q186" s="20"/>
      <c r="R186" s="20"/>
      <c r="S186" s="20"/>
      <c r="T186" s="20"/>
      <c r="U186" s="20"/>
      <c r="V186" s="20"/>
      <c r="W186" s="20"/>
      <c r="X186" s="20"/>
      <c r="Y186" s="20"/>
      <c r="Z186" s="20"/>
      <c r="AA186" s="23"/>
      <c r="AB186" s="26"/>
      <c r="AC186" s="27"/>
      <c r="AD186" s="28"/>
      <c r="AE186" s="29"/>
      <c r="AF186" s="25"/>
      <c r="AG186" s="20"/>
      <c r="AH186" s="20"/>
      <c r="AI186" s="20"/>
      <c r="AJ186" s="20"/>
    </row>
    <row r="187" spans="1:36" ht="12.75" customHeight="1" x14ac:dyDescent="0.3">
      <c r="A187" s="20"/>
      <c r="B187" s="21"/>
      <c r="C187" s="20"/>
      <c r="D187" s="20"/>
      <c r="E187" s="23"/>
      <c r="F187" s="20"/>
      <c r="G187" s="20"/>
      <c r="H187" s="23"/>
      <c r="I187" s="24"/>
      <c r="J187" s="24"/>
      <c r="K187" s="24"/>
      <c r="L187" s="20"/>
      <c r="M187" s="81" t="s">
        <v>581</v>
      </c>
      <c r="N187" s="81" t="s">
        <v>582</v>
      </c>
      <c r="O187" s="81" t="s">
        <v>583</v>
      </c>
      <c r="P187" s="20"/>
      <c r="Q187" s="20"/>
      <c r="R187" s="20"/>
      <c r="S187" s="20"/>
      <c r="T187" s="20"/>
      <c r="U187" s="20"/>
      <c r="V187" s="20"/>
      <c r="W187" s="20"/>
      <c r="X187" s="20"/>
      <c r="Y187" s="20"/>
      <c r="Z187" s="20"/>
      <c r="AA187" s="23"/>
      <c r="AB187" s="26"/>
      <c r="AC187" s="27"/>
      <c r="AD187" s="28"/>
      <c r="AE187" s="29"/>
      <c r="AF187" s="25"/>
      <c r="AG187" s="20"/>
      <c r="AH187" s="20"/>
      <c r="AI187" s="20"/>
      <c r="AJ187" s="20"/>
    </row>
    <row r="188" spans="1:36" ht="12.75" customHeight="1" x14ac:dyDescent="0.3">
      <c r="A188" s="20"/>
      <c r="B188" s="21"/>
      <c r="C188" s="20"/>
      <c r="D188" s="20"/>
      <c r="E188" s="23"/>
      <c r="F188" s="20"/>
      <c r="G188" s="20"/>
      <c r="H188" s="23"/>
      <c r="I188" s="24"/>
      <c r="J188" s="24"/>
      <c r="K188" s="24"/>
      <c r="L188" s="20"/>
      <c r="M188" s="81" t="s">
        <v>584</v>
      </c>
      <c r="N188" s="82" t="s">
        <v>585</v>
      </c>
      <c r="O188" s="83" t="s">
        <v>586</v>
      </c>
      <c r="P188" s="20"/>
      <c r="Q188" s="20"/>
      <c r="R188" s="20"/>
      <c r="S188" s="20"/>
      <c r="T188" s="20"/>
      <c r="U188" s="20"/>
      <c r="V188" s="20"/>
      <c r="W188" s="20"/>
      <c r="X188" s="20"/>
      <c r="Y188" s="20"/>
      <c r="Z188" s="20"/>
      <c r="AA188" s="23"/>
      <c r="AB188" s="26"/>
      <c r="AC188" s="27"/>
      <c r="AD188" s="28"/>
      <c r="AE188" s="29"/>
      <c r="AF188" s="25"/>
      <c r="AG188" s="20"/>
      <c r="AH188" s="20"/>
      <c r="AI188" s="20"/>
      <c r="AJ188" s="20"/>
    </row>
    <row r="189" spans="1:36" ht="12.75" customHeight="1" x14ac:dyDescent="0.3">
      <c r="A189" s="20"/>
      <c r="B189" s="21"/>
      <c r="C189" s="20"/>
      <c r="D189" s="20"/>
      <c r="E189" s="23"/>
      <c r="F189" s="20"/>
      <c r="G189" s="20"/>
      <c r="H189" s="23"/>
      <c r="I189" s="24"/>
      <c r="J189" s="24"/>
      <c r="K189" s="24"/>
      <c r="L189" s="20"/>
      <c r="M189" s="81" t="s">
        <v>587</v>
      </c>
      <c r="N189" s="82" t="s">
        <v>588</v>
      </c>
      <c r="O189" s="83" t="s">
        <v>589</v>
      </c>
      <c r="P189" s="20"/>
      <c r="Q189" s="20"/>
      <c r="R189" s="20"/>
      <c r="S189" s="20"/>
      <c r="T189" s="20"/>
      <c r="U189" s="20"/>
      <c r="V189" s="20"/>
      <c r="W189" s="20"/>
      <c r="X189" s="20"/>
      <c r="Y189" s="20"/>
      <c r="Z189" s="20"/>
      <c r="AA189" s="23"/>
      <c r="AB189" s="26"/>
      <c r="AC189" s="27"/>
      <c r="AD189" s="28"/>
      <c r="AE189" s="29"/>
      <c r="AF189" s="25"/>
      <c r="AG189" s="20"/>
      <c r="AH189" s="20"/>
      <c r="AI189" s="20"/>
      <c r="AJ189" s="20"/>
    </row>
    <row r="190" spans="1:36" ht="12.75" customHeight="1" x14ac:dyDescent="0.3">
      <c r="A190" s="20"/>
      <c r="B190" s="21"/>
      <c r="C190" s="20"/>
      <c r="D190" s="20"/>
      <c r="E190" s="23"/>
      <c r="F190" s="20"/>
      <c r="G190" s="20"/>
      <c r="H190" s="23"/>
      <c r="I190" s="24"/>
      <c r="J190" s="24"/>
      <c r="K190" s="24"/>
      <c r="L190" s="20"/>
      <c r="M190" s="81" t="s">
        <v>590</v>
      </c>
      <c r="N190" s="82" t="s">
        <v>591</v>
      </c>
      <c r="O190" s="83" t="s">
        <v>592</v>
      </c>
      <c r="P190" s="20"/>
      <c r="Q190" s="20"/>
      <c r="R190" s="20"/>
      <c r="S190" s="20"/>
      <c r="T190" s="20"/>
      <c r="U190" s="20"/>
      <c r="V190" s="20"/>
      <c r="W190" s="20"/>
      <c r="X190" s="20"/>
      <c r="Y190" s="20"/>
      <c r="Z190" s="20"/>
      <c r="AA190" s="23"/>
      <c r="AB190" s="26"/>
      <c r="AC190" s="27"/>
      <c r="AD190" s="28"/>
      <c r="AE190" s="29"/>
      <c r="AF190" s="25"/>
      <c r="AG190" s="20"/>
      <c r="AH190" s="20"/>
      <c r="AI190" s="20"/>
      <c r="AJ190" s="20"/>
    </row>
    <row r="191" spans="1:36" ht="12.75" customHeight="1" x14ac:dyDescent="0.3">
      <c r="A191" s="20"/>
      <c r="B191" s="21"/>
      <c r="C191" s="20"/>
      <c r="D191" s="20"/>
      <c r="E191" s="23"/>
      <c r="F191" s="20"/>
      <c r="G191" s="20"/>
      <c r="H191" s="23"/>
      <c r="I191" s="24"/>
      <c r="J191" s="24"/>
      <c r="K191" s="24"/>
      <c r="L191" s="20"/>
      <c r="M191" s="81" t="s">
        <v>593</v>
      </c>
      <c r="N191" s="82" t="s">
        <v>594</v>
      </c>
      <c r="O191" s="83" t="s">
        <v>595</v>
      </c>
      <c r="P191" s="20"/>
      <c r="Q191" s="20"/>
      <c r="R191" s="20"/>
      <c r="S191" s="20"/>
      <c r="T191" s="20"/>
      <c r="U191" s="20"/>
      <c r="V191" s="20"/>
      <c r="W191" s="20"/>
      <c r="X191" s="20"/>
      <c r="Y191" s="20"/>
      <c r="Z191" s="20"/>
      <c r="AA191" s="23"/>
      <c r="AB191" s="26"/>
      <c r="AC191" s="27"/>
      <c r="AD191" s="28"/>
      <c r="AE191" s="29"/>
      <c r="AF191" s="25"/>
      <c r="AG191" s="20"/>
      <c r="AH191" s="20"/>
      <c r="AI191" s="20"/>
      <c r="AJ191" s="20"/>
    </row>
    <row r="192" spans="1:36" ht="12.75" customHeight="1" x14ac:dyDescent="0.3">
      <c r="A192" s="20"/>
      <c r="B192" s="21"/>
      <c r="C192" s="20"/>
      <c r="D192" s="20"/>
      <c r="E192" s="23"/>
      <c r="F192" s="20"/>
      <c r="G192" s="20"/>
      <c r="H192" s="23"/>
      <c r="I192" s="24"/>
      <c r="J192" s="24"/>
      <c r="K192" s="24"/>
      <c r="L192" s="20"/>
      <c r="M192" s="81" t="s">
        <v>596</v>
      </c>
      <c r="N192" s="82" t="s">
        <v>597</v>
      </c>
      <c r="O192" s="83" t="s">
        <v>598</v>
      </c>
      <c r="P192" s="20"/>
      <c r="Q192" s="20"/>
      <c r="R192" s="20"/>
      <c r="S192" s="20"/>
      <c r="T192" s="20"/>
      <c r="U192" s="20"/>
      <c r="V192" s="20"/>
      <c r="W192" s="20"/>
      <c r="X192" s="20"/>
      <c r="Y192" s="20"/>
      <c r="Z192" s="20"/>
      <c r="AA192" s="23"/>
      <c r="AB192" s="26"/>
      <c r="AC192" s="27"/>
      <c r="AD192" s="28"/>
      <c r="AE192" s="29"/>
      <c r="AF192" s="25"/>
      <c r="AG192" s="20"/>
      <c r="AH192" s="20"/>
      <c r="AI192" s="20"/>
      <c r="AJ192" s="20"/>
    </row>
    <row r="193" spans="1:36" ht="12.75" customHeight="1" x14ac:dyDescent="0.3">
      <c r="A193" s="20"/>
      <c r="B193" s="21"/>
      <c r="C193" s="20"/>
      <c r="D193" s="20"/>
      <c r="E193" s="23"/>
      <c r="F193" s="20"/>
      <c r="G193" s="20"/>
      <c r="H193" s="23"/>
      <c r="I193" s="24"/>
      <c r="J193" s="24"/>
      <c r="K193" s="24"/>
      <c r="L193" s="20"/>
      <c r="M193" s="25"/>
      <c r="N193" s="25"/>
      <c r="O193" s="25"/>
      <c r="P193" s="20"/>
      <c r="Q193" s="20"/>
      <c r="R193" s="20"/>
      <c r="S193" s="20"/>
      <c r="T193" s="20"/>
      <c r="U193" s="20"/>
      <c r="V193" s="20"/>
      <c r="W193" s="20"/>
      <c r="X193" s="20"/>
      <c r="Y193" s="20"/>
      <c r="Z193" s="20"/>
      <c r="AA193" s="23"/>
      <c r="AB193" s="26"/>
      <c r="AC193" s="27"/>
      <c r="AD193" s="28"/>
      <c r="AE193" s="29"/>
      <c r="AF193" s="25"/>
      <c r="AG193" s="20"/>
      <c r="AH193" s="20"/>
      <c r="AI193" s="20"/>
      <c r="AJ193" s="20"/>
    </row>
    <row r="194" spans="1:36" ht="15.75" customHeight="1" x14ac:dyDescent="0.3"/>
    <row r="195" spans="1:36" ht="15.75" customHeight="1" x14ac:dyDescent="0.3"/>
    <row r="196" spans="1:36" ht="15.75" customHeight="1" x14ac:dyDescent="0.3"/>
    <row r="197" spans="1:36" ht="15.75" customHeight="1" x14ac:dyDescent="0.3"/>
    <row r="198" spans="1:36" ht="15.75" customHeight="1" x14ac:dyDescent="0.3"/>
    <row r="199" spans="1:36" ht="15.75" customHeight="1" x14ac:dyDescent="0.3"/>
    <row r="200" spans="1:36" ht="15.75" customHeight="1" x14ac:dyDescent="0.3"/>
    <row r="201" spans="1:36" ht="15.75" customHeight="1" x14ac:dyDescent="0.3"/>
    <row r="202" spans="1:36" ht="15.75" customHeight="1" x14ac:dyDescent="0.3"/>
    <row r="203" spans="1:36" ht="15.75" customHeight="1" x14ac:dyDescent="0.3"/>
    <row r="204" spans="1:36" ht="15.75" customHeight="1" x14ac:dyDescent="0.3"/>
    <row r="205" spans="1:36" ht="15.75" customHeight="1" x14ac:dyDescent="0.3"/>
    <row r="206" spans="1:36" ht="15.75" customHeight="1" x14ac:dyDescent="0.3"/>
    <row r="207" spans="1:36" ht="15.75" customHeight="1" x14ac:dyDescent="0.3"/>
    <row r="208" spans="1:36"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autoFilter ref="A6:AH173" xr:uid="{00000000-0009-0000-0000-000008000000}">
    <filterColumn colId="0">
      <filters>
        <filter val="CPS-028-2018"/>
        <filter val="CPS-058-2018"/>
      </filters>
    </filterColumn>
  </autoFilter>
  <mergeCells count="1">
    <mergeCell ref="P5:S5"/>
  </mergeCells>
  <pageMargins left="0.70866141732283472" right="0.70866141732283472" top="0.74803149606299213" bottom="0.74803149606299213" header="0" footer="0"/>
  <pageSetup paperSize="5" fitToHeight="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6A8796-CF0D-4CCF-904B-994BB00AE8EE}">
  <dimension ref="A1:Q219"/>
  <sheetViews>
    <sheetView tabSelected="1" topLeftCell="A210" workbookViewId="0">
      <selection activeCell="I211" sqref="I211"/>
    </sheetView>
  </sheetViews>
  <sheetFormatPr baseColWidth="10" defaultRowHeight="14.4" x14ac:dyDescent="0.3"/>
  <cols>
    <col min="1" max="1" width="12.6640625" customWidth="1"/>
    <col min="2" max="2" width="13.5546875" customWidth="1"/>
    <col min="3" max="3" width="15.88671875" customWidth="1"/>
    <col min="4" max="4" width="15.21875" customWidth="1"/>
    <col min="5" max="5" width="18.21875" customWidth="1"/>
    <col min="6" max="6" width="28.5546875" customWidth="1"/>
    <col min="7" max="7" width="16.33203125" customWidth="1"/>
    <col min="9" max="9" width="13.77734375" customWidth="1"/>
    <col min="12" max="12" width="25" customWidth="1"/>
    <col min="14" max="14" width="15" customWidth="1"/>
    <col min="16" max="16" width="21.44140625" customWidth="1"/>
    <col min="17" max="17" width="15.21875" customWidth="1"/>
  </cols>
  <sheetData>
    <row r="1" spans="1:17" ht="18" x14ac:dyDescent="0.35">
      <c r="A1" s="126" t="s">
        <v>983</v>
      </c>
      <c r="B1" s="126"/>
      <c r="C1" s="127"/>
      <c r="D1" s="127"/>
      <c r="E1" s="125"/>
      <c r="F1" s="2"/>
      <c r="G1" s="3"/>
      <c r="H1" s="3"/>
      <c r="I1" s="3"/>
      <c r="J1" s="1"/>
      <c r="K1" s="4"/>
      <c r="L1" s="19"/>
      <c r="M1" s="19"/>
      <c r="N1" s="19"/>
      <c r="O1" s="19"/>
      <c r="P1" s="18"/>
      <c r="Q1" s="19"/>
    </row>
    <row r="2" spans="1:17" ht="18" x14ac:dyDescent="0.35">
      <c r="A2" s="126" t="s">
        <v>1</v>
      </c>
      <c r="B2" s="126"/>
      <c r="C2" s="127"/>
      <c r="D2" s="127"/>
      <c r="E2" s="125"/>
      <c r="F2" s="2"/>
      <c r="G2" s="3"/>
      <c r="H2" s="3"/>
      <c r="I2" s="3"/>
      <c r="J2" s="1"/>
      <c r="K2" s="4"/>
      <c r="L2" s="19"/>
      <c r="M2" s="19"/>
      <c r="N2" s="19"/>
      <c r="O2" s="19"/>
      <c r="P2" s="18"/>
      <c r="Q2" s="19"/>
    </row>
    <row r="3" spans="1:17" x14ac:dyDescent="0.3">
      <c r="A3" s="91"/>
      <c r="B3" s="91"/>
      <c r="C3" s="91"/>
      <c r="D3" s="91"/>
      <c r="E3" s="6"/>
      <c r="F3" s="7"/>
      <c r="G3" s="8"/>
      <c r="H3" s="8"/>
      <c r="I3" s="9"/>
      <c r="J3" s="6"/>
      <c r="K3" s="10"/>
      <c r="L3" s="7"/>
      <c r="M3" s="11"/>
      <c r="N3" s="6"/>
      <c r="O3" s="12"/>
      <c r="P3" s="12"/>
      <c r="Q3" s="5"/>
    </row>
    <row r="4" spans="1:17" x14ac:dyDescent="0.3">
      <c r="A4" s="92"/>
      <c r="B4" s="92"/>
      <c r="C4" s="92"/>
      <c r="D4" s="92"/>
      <c r="E4" s="6"/>
      <c r="F4" s="7"/>
      <c r="G4" s="8"/>
      <c r="H4" s="8"/>
      <c r="I4" s="9"/>
      <c r="J4" s="6"/>
      <c r="K4" s="10"/>
      <c r="L4" s="7"/>
      <c r="M4" s="11"/>
      <c r="N4" s="6"/>
      <c r="O4" s="12"/>
      <c r="P4" s="12"/>
      <c r="Q4" s="5"/>
    </row>
    <row r="5" spans="1:17" ht="48" x14ac:dyDescent="0.3">
      <c r="A5" s="119" t="s">
        <v>3</v>
      </c>
      <c r="B5" s="119" t="s">
        <v>984</v>
      </c>
      <c r="C5" s="119" t="s">
        <v>4</v>
      </c>
      <c r="D5" s="120" t="s">
        <v>5</v>
      </c>
      <c r="E5" s="119" t="s">
        <v>7</v>
      </c>
      <c r="F5" s="119" t="s">
        <v>1357</v>
      </c>
      <c r="G5" s="120" t="s">
        <v>11</v>
      </c>
      <c r="H5" s="120" t="s">
        <v>12</v>
      </c>
      <c r="I5" s="120" t="s">
        <v>985</v>
      </c>
      <c r="J5" s="119" t="s">
        <v>14</v>
      </c>
      <c r="K5" s="121" t="s">
        <v>986</v>
      </c>
      <c r="L5" s="119" t="s">
        <v>29</v>
      </c>
      <c r="M5" s="122" t="s">
        <v>30</v>
      </c>
      <c r="N5" s="119" t="s">
        <v>32</v>
      </c>
      <c r="O5" s="123" t="s">
        <v>987</v>
      </c>
      <c r="P5" s="123" t="s">
        <v>988</v>
      </c>
      <c r="Q5" s="124" t="s">
        <v>989</v>
      </c>
    </row>
    <row r="6" spans="1:17" ht="84" x14ac:dyDescent="0.3">
      <c r="A6" s="94" t="s">
        <v>600</v>
      </c>
      <c r="B6" s="94" t="s">
        <v>599</v>
      </c>
      <c r="C6" s="94" t="s">
        <v>990</v>
      </c>
      <c r="D6" s="94" t="s">
        <v>991</v>
      </c>
      <c r="E6" s="94" t="s">
        <v>992</v>
      </c>
      <c r="F6" s="95" t="s">
        <v>993</v>
      </c>
      <c r="G6" s="96">
        <v>44224</v>
      </c>
      <c r="H6" s="96">
        <v>44225</v>
      </c>
      <c r="I6" s="96">
        <v>44528</v>
      </c>
      <c r="J6" s="97">
        <v>300</v>
      </c>
      <c r="K6" s="98">
        <v>67000000</v>
      </c>
      <c r="L6" s="99" t="s">
        <v>994</v>
      </c>
      <c r="M6" s="100">
        <v>1697</v>
      </c>
      <c r="N6" s="94" t="s">
        <v>995</v>
      </c>
      <c r="O6" s="101" t="s">
        <v>996</v>
      </c>
      <c r="P6" s="101" t="s">
        <v>997</v>
      </c>
      <c r="Q6" s="94" t="s">
        <v>49</v>
      </c>
    </row>
    <row r="7" spans="1:17" ht="60" x14ac:dyDescent="0.3">
      <c r="A7" s="94" t="s">
        <v>602</v>
      </c>
      <c r="B7" s="94" t="s">
        <v>601</v>
      </c>
      <c r="C7" s="94" t="s">
        <v>990</v>
      </c>
      <c r="D7" s="94" t="s">
        <v>991</v>
      </c>
      <c r="E7" s="94" t="s">
        <v>998</v>
      </c>
      <c r="F7" s="95" t="s">
        <v>999</v>
      </c>
      <c r="G7" s="102">
        <v>44221</v>
      </c>
      <c r="H7" s="96">
        <v>44225</v>
      </c>
      <c r="I7" s="96">
        <v>44405</v>
      </c>
      <c r="J7" s="97">
        <v>180</v>
      </c>
      <c r="K7" s="98">
        <v>10500000</v>
      </c>
      <c r="L7" s="94" t="s">
        <v>1000</v>
      </c>
      <c r="M7" s="100">
        <v>1698</v>
      </c>
      <c r="N7" s="94" t="s">
        <v>1001</v>
      </c>
      <c r="O7" s="101" t="s">
        <v>1002</v>
      </c>
      <c r="P7" s="101" t="s">
        <v>1003</v>
      </c>
      <c r="Q7" s="94" t="s">
        <v>49</v>
      </c>
    </row>
    <row r="8" spans="1:17" ht="144" x14ac:dyDescent="0.3">
      <c r="A8" s="94" t="s">
        <v>604</v>
      </c>
      <c r="B8" s="94" t="s">
        <v>603</v>
      </c>
      <c r="C8" s="94" t="s">
        <v>990</v>
      </c>
      <c r="D8" s="94" t="s">
        <v>991</v>
      </c>
      <c r="E8" s="94" t="s">
        <v>145</v>
      </c>
      <c r="F8" s="95" t="s">
        <v>1004</v>
      </c>
      <c r="G8" s="102">
        <v>44218</v>
      </c>
      <c r="H8" s="96">
        <v>44222</v>
      </c>
      <c r="I8" s="96">
        <v>44525</v>
      </c>
      <c r="J8" s="97">
        <v>300</v>
      </c>
      <c r="K8" s="98">
        <v>67000000</v>
      </c>
      <c r="L8" s="99" t="s">
        <v>994</v>
      </c>
      <c r="M8" s="100">
        <v>1697</v>
      </c>
      <c r="N8" s="94" t="s">
        <v>995</v>
      </c>
      <c r="O8" s="101" t="s">
        <v>996</v>
      </c>
      <c r="P8" s="101" t="s">
        <v>1006</v>
      </c>
      <c r="Q8" s="94" t="s">
        <v>49</v>
      </c>
    </row>
    <row r="9" spans="1:17" ht="72" x14ac:dyDescent="0.3">
      <c r="A9" s="94" t="s">
        <v>606</v>
      </c>
      <c r="B9" s="94" t="s">
        <v>605</v>
      </c>
      <c r="C9" s="94" t="s">
        <v>990</v>
      </c>
      <c r="D9" s="94" t="s">
        <v>991</v>
      </c>
      <c r="E9" s="94" t="s">
        <v>1007</v>
      </c>
      <c r="F9" s="95" t="s">
        <v>1008</v>
      </c>
      <c r="G9" s="102">
        <v>44221</v>
      </c>
      <c r="H9" s="102">
        <v>44225</v>
      </c>
      <c r="I9" s="102">
        <v>44528</v>
      </c>
      <c r="J9" s="97">
        <v>300</v>
      </c>
      <c r="K9" s="98">
        <v>52000000</v>
      </c>
      <c r="L9" s="99" t="s">
        <v>994</v>
      </c>
      <c r="M9" s="100">
        <v>1697</v>
      </c>
      <c r="N9" s="94" t="s">
        <v>995</v>
      </c>
      <c r="O9" s="101" t="s">
        <v>996</v>
      </c>
      <c r="P9" s="101" t="s">
        <v>1009</v>
      </c>
      <c r="Q9" s="94" t="s">
        <v>49</v>
      </c>
    </row>
    <row r="10" spans="1:17" ht="84" x14ac:dyDescent="0.3">
      <c r="A10" s="94" t="s">
        <v>608</v>
      </c>
      <c r="B10" s="94" t="s">
        <v>607</v>
      </c>
      <c r="C10" s="94" t="s">
        <v>990</v>
      </c>
      <c r="D10" s="94" t="s">
        <v>991</v>
      </c>
      <c r="E10" s="94" t="s">
        <v>1010</v>
      </c>
      <c r="F10" s="95" t="s">
        <v>1011</v>
      </c>
      <c r="G10" s="102">
        <v>44221</v>
      </c>
      <c r="H10" s="102">
        <v>44225</v>
      </c>
      <c r="I10" s="102">
        <v>44528</v>
      </c>
      <c r="J10" s="97">
        <v>180</v>
      </c>
      <c r="K10" s="98">
        <v>31200000</v>
      </c>
      <c r="L10" s="94" t="s">
        <v>1000</v>
      </c>
      <c r="M10" s="100">
        <v>1698</v>
      </c>
      <c r="N10" s="94" t="s">
        <v>1001</v>
      </c>
      <c r="O10" s="101" t="s">
        <v>996</v>
      </c>
      <c r="P10" s="101" t="s">
        <v>1012</v>
      </c>
      <c r="Q10" s="94" t="s">
        <v>49</v>
      </c>
    </row>
    <row r="11" spans="1:17" ht="84" x14ac:dyDescent="0.3">
      <c r="A11" s="94" t="s">
        <v>610</v>
      </c>
      <c r="B11" s="94" t="s">
        <v>609</v>
      </c>
      <c r="C11" s="94" t="s">
        <v>990</v>
      </c>
      <c r="D11" s="94" t="s">
        <v>991</v>
      </c>
      <c r="E11" s="94" t="s">
        <v>1013</v>
      </c>
      <c r="F11" s="95" t="s">
        <v>1014</v>
      </c>
      <c r="G11" s="102">
        <v>44221</v>
      </c>
      <c r="H11" s="102">
        <v>44225</v>
      </c>
      <c r="I11" s="102">
        <v>44528</v>
      </c>
      <c r="J11" s="97">
        <v>180</v>
      </c>
      <c r="K11" s="98">
        <v>31200000</v>
      </c>
      <c r="L11" s="94" t="s">
        <v>1000</v>
      </c>
      <c r="M11" s="100">
        <v>1698</v>
      </c>
      <c r="N11" s="94" t="s">
        <v>1001</v>
      </c>
      <c r="O11" s="101" t="s">
        <v>996</v>
      </c>
      <c r="P11" s="101" t="s">
        <v>1012</v>
      </c>
      <c r="Q11" s="94" t="s">
        <v>49</v>
      </c>
    </row>
    <row r="12" spans="1:17" ht="84" x14ac:dyDescent="0.3">
      <c r="A12" s="94" t="s">
        <v>612</v>
      </c>
      <c r="B12" s="94" t="s">
        <v>611</v>
      </c>
      <c r="C12" s="94" t="s">
        <v>990</v>
      </c>
      <c r="D12" s="94" t="s">
        <v>991</v>
      </c>
      <c r="E12" s="94" t="s">
        <v>1015</v>
      </c>
      <c r="F12" s="95" t="s">
        <v>1014</v>
      </c>
      <c r="G12" s="102">
        <v>44225</v>
      </c>
      <c r="H12" s="102">
        <v>44228</v>
      </c>
      <c r="I12" s="102">
        <v>44408</v>
      </c>
      <c r="J12" s="97">
        <v>180</v>
      </c>
      <c r="K12" s="98">
        <v>31200000</v>
      </c>
      <c r="L12" s="94" t="s">
        <v>1000</v>
      </c>
      <c r="M12" s="100">
        <v>1698</v>
      </c>
      <c r="N12" s="94" t="s">
        <v>1001</v>
      </c>
      <c r="O12" s="101" t="s">
        <v>996</v>
      </c>
      <c r="P12" s="101" t="s">
        <v>1012</v>
      </c>
      <c r="Q12" s="94" t="s">
        <v>49</v>
      </c>
    </row>
    <row r="13" spans="1:17" ht="72" x14ac:dyDescent="0.3">
      <c r="A13" s="94" t="s">
        <v>614</v>
      </c>
      <c r="B13" s="94" t="s">
        <v>613</v>
      </c>
      <c r="C13" s="94" t="s">
        <v>990</v>
      </c>
      <c r="D13" s="94" t="s">
        <v>991</v>
      </c>
      <c r="E13" s="94" t="s">
        <v>1016</v>
      </c>
      <c r="F13" s="95" t="s">
        <v>1017</v>
      </c>
      <c r="G13" s="102">
        <v>44221</v>
      </c>
      <c r="H13" s="102">
        <v>44225</v>
      </c>
      <c r="I13" s="102">
        <v>44528</v>
      </c>
      <c r="J13" s="97">
        <v>300</v>
      </c>
      <c r="K13" s="98">
        <v>52000000</v>
      </c>
      <c r="L13" s="99" t="s">
        <v>994</v>
      </c>
      <c r="M13" s="100">
        <v>1697</v>
      </c>
      <c r="N13" s="94" t="s">
        <v>995</v>
      </c>
      <c r="O13" s="101" t="s">
        <v>996</v>
      </c>
      <c r="P13" s="101" t="s">
        <v>1009</v>
      </c>
      <c r="Q13" s="94" t="s">
        <v>49</v>
      </c>
    </row>
    <row r="14" spans="1:17" ht="72" x14ac:dyDescent="0.3">
      <c r="A14" s="94" t="s">
        <v>616</v>
      </c>
      <c r="B14" s="94" t="s">
        <v>615</v>
      </c>
      <c r="C14" s="94" t="s">
        <v>990</v>
      </c>
      <c r="D14" s="94" t="s">
        <v>991</v>
      </c>
      <c r="E14" s="94" t="s">
        <v>1018</v>
      </c>
      <c r="F14" s="95" t="s">
        <v>1019</v>
      </c>
      <c r="G14" s="102">
        <v>44221</v>
      </c>
      <c r="H14" s="102">
        <v>44225</v>
      </c>
      <c r="I14" s="102">
        <v>44405</v>
      </c>
      <c r="J14" s="97">
        <v>180</v>
      </c>
      <c r="K14" s="98">
        <v>31200000</v>
      </c>
      <c r="L14" s="94" t="s">
        <v>1000</v>
      </c>
      <c r="M14" s="100">
        <v>1698</v>
      </c>
      <c r="N14" s="94" t="s">
        <v>1001</v>
      </c>
      <c r="O14" s="101" t="s">
        <v>996</v>
      </c>
      <c r="P14" s="101" t="s">
        <v>1003</v>
      </c>
      <c r="Q14" s="94" t="s">
        <v>49</v>
      </c>
    </row>
    <row r="15" spans="1:17" ht="72" x14ac:dyDescent="0.3">
      <c r="A15" s="94" t="s">
        <v>618</v>
      </c>
      <c r="B15" s="94" t="s">
        <v>617</v>
      </c>
      <c r="C15" s="94" t="s">
        <v>990</v>
      </c>
      <c r="D15" s="94" t="s">
        <v>991</v>
      </c>
      <c r="E15" s="94" t="s">
        <v>1020</v>
      </c>
      <c r="F15" s="95" t="s">
        <v>1019</v>
      </c>
      <c r="G15" s="102">
        <v>44221</v>
      </c>
      <c r="H15" s="102">
        <v>44225</v>
      </c>
      <c r="I15" s="102">
        <v>44405</v>
      </c>
      <c r="J15" s="97">
        <v>180</v>
      </c>
      <c r="K15" s="98">
        <v>31200000</v>
      </c>
      <c r="L15" s="94" t="s">
        <v>1000</v>
      </c>
      <c r="M15" s="100">
        <v>1698</v>
      </c>
      <c r="N15" s="94" t="s">
        <v>1001</v>
      </c>
      <c r="O15" s="101" t="s">
        <v>996</v>
      </c>
      <c r="P15" s="101" t="s">
        <v>1003</v>
      </c>
      <c r="Q15" s="94" t="s">
        <v>49</v>
      </c>
    </row>
    <row r="16" spans="1:17" ht="84" x14ac:dyDescent="0.3">
      <c r="A16" s="94" t="s">
        <v>620</v>
      </c>
      <c r="B16" s="94" t="s">
        <v>619</v>
      </c>
      <c r="C16" s="94" t="s">
        <v>990</v>
      </c>
      <c r="D16" s="94" t="s">
        <v>991</v>
      </c>
      <c r="E16" s="94" t="s">
        <v>1021</v>
      </c>
      <c r="F16" s="95" t="s">
        <v>1011</v>
      </c>
      <c r="G16" s="102">
        <v>44221</v>
      </c>
      <c r="H16" s="102">
        <v>44223</v>
      </c>
      <c r="I16" s="102">
        <v>44403</v>
      </c>
      <c r="J16" s="97">
        <v>180</v>
      </c>
      <c r="K16" s="98">
        <v>31200000</v>
      </c>
      <c r="L16" s="94" t="s">
        <v>1000</v>
      </c>
      <c r="M16" s="100">
        <v>1698</v>
      </c>
      <c r="N16" s="94" t="s">
        <v>1001</v>
      </c>
      <c r="O16" s="101" t="s">
        <v>996</v>
      </c>
      <c r="P16" s="101" t="s">
        <v>1012</v>
      </c>
      <c r="Q16" s="94" t="s">
        <v>49</v>
      </c>
    </row>
    <row r="17" spans="1:17" ht="84" x14ac:dyDescent="0.3">
      <c r="A17" s="94" t="s">
        <v>622</v>
      </c>
      <c r="B17" s="94" t="s">
        <v>621</v>
      </c>
      <c r="C17" s="94" t="s">
        <v>990</v>
      </c>
      <c r="D17" s="94" t="s">
        <v>991</v>
      </c>
      <c r="E17" s="94" t="s">
        <v>1022</v>
      </c>
      <c r="F17" s="95" t="s">
        <v>1011</v>
      </c>
      <c r="G17" s="102">
        <v>44223</v>
      </c>
      <c r="H17" s="102">
        <v>44228</v>
      </c>
      <c r="I17" s="102">
        <v>44408</v>
      </c>
      <c r="J17" s="97">
        <v>180</v>
      </c>
      <c r="K17" s="98">
        <v>31200000</v>
      </c>
      <c r="L17" s="94" t="s">
        <v>1000</v>
      </c>
      <c r="M17" s="100">
        <v>1698</v>
      </c>
      <c r="N17" s="94" t="s">
        <v>1001</v>
      </c>
      <c r="O17" s="101" t="s">
        <v>996</v>
      </c>
      <c r="P17" s="101" t="s">
        <v>1012</v>
      </c>
      <c r="Q17" s="94" t="s">
        <v>49</v>
      </c>
    </row>
    <row r="18" spans="1:17" ht="84" x14ac:dyDescent="0.3">
      <c r="A18" s="94" t="s">
        <v>624</v>
      </c>
      <c r="B18" s="94" t="s">
        <v>623</v>
      </c>
      <c r="C18" s="94" t="s">
        <v>990</v>
      </c>
      <c r="D18" s="94" t="s">
        <v>991</v>
      </c>
      <c r="E18" s="103" t="s">
        <v>1023</v>
      </c>
      <c r="F18" s="95" t="s">
        <v>1011</v>
      </c>
      <c r="G18" s="102">
        <v>44223</v>
      </c>
      <c r="H18" s="102">
        <v>44228</v>
      </c>
      <c r="I18" s="102">
        <v>44408</v>
      </c>
      <c r="J18" s="97">
        <v>180</v>
      </c>
      <c r="K18" s="98">
        <v>31200000</v>
      </c>
      <c r="L18" s="94" t="s">
        <v>1000</v>
      </c>
      <c r="M18" s="100">
        <v>1698</v>
      </c>
      <c r="N18" s="94" t="s">
        <v>1001</v>
      </c>
      <c r="O18" s="101" t="s">
        <v>996</v>
      </c>
      <c r="P18" s="101" t="s">
        <v>1012</v>
      </c>
      <c r="Q18" s="94" t="s">
        <v>49</v>
      </c>
    </row>
    <row r="19" spans="1:17" ht="156" x14ac:dyDescent="0.3">
      <c r="A19" s="94" t="s">
        <v>626</v>
      </c>
      <c r="B19" s="94" t="s">
        <v>625</v>
      </c>
      <c r="C19" s="94" t="s">
        <v>990</v>
      </c>
      <c r="D19" s="94" t="s">
        <v>991</v>
      </c>
      <c r="E19" s="94" t="s">
        <v>1024</v>
      </c>
      <c r="F19" s="95" t="s">
        <v>1025</v>
      </c>
      <c r="G19" s="102">
        <v>44223</v>
      </c>
      <c r="H19" s="102">
        <v>44225</v>
      </c>
      <c r="I19" s="102">
        <v>44528</v>
      </c>
      <c r="J19" s="97">
        <v>300</v>
      </c>
      <c r="K19" s="98">
        <v>67000000</v>
      </c>
      <c r="L19" s="99" t="s">
        <v>994</v>
      </c>
      <c r="M19" s="100">
        <v>1697</v>
      </c>
      <c r="N19" s="94" t="s">
        <v>995</v>
      </c>
      <c r="O19" s="101" t="s">
        <v>996</v>
      </c>
      <c r="P19" s="101" t="s">
        <v>1006</v>
      </c>
      <c r="Q19" s="94" t="s">
        <v>49</v>
      </c>
    </row>
    <row r="20" spans="1:17" ht="72" x14ac:dyDescent="0.3">
      <c r="A20" s="94" t="s">
        <v>628</v>
      </c>
      <c r="B20" s="94" t="s">
        <v>627</v>
      </c>
      <c r="C20" s="94" t="s">
        <v>990</v>
      </c>
      <c r="D20" s="94" t="s">
        <v>991</v>
      </c>
      <c r="E20" s="94" t="s">
        <v>1026</v>
      </c>
      <c r="F20" s="95" t="s">
        <v>1027</v>
      </c>
      <c r="G20" s="102">
        <v>44225</v>
      </c>
      <c r="H20" s="102">
        <v>44228</v>
      </c>
      <c r="I20" s="96">
        <v>44408</v>
      </c>
      <c r="J20" s="97">
        <v>180</v>
      </c>
      <c r="K20" s="98">
        <v>31200000</v>
      </c>
      <c r="L20" s="94" t="s">
        <v>1000</v>
      </c>
      <c r="M20" s="100">
        <v>1698</v>
      </c>
      <c r="N20" s="94" t="s">
        <v>1001</v>
      </c>
      <c r="O20" s="101" t="s">
        <v>996</v>
      </c>
      <c r="P20" s="101" t="s">
        <v>1012</v>
      </c>
      <c r="Q20" s="94" t="s">
        <v>49</v>
      </c>
    </row>
    <row r="21" spans="1:17" ht="72" x14ac:dyDescent="0.3">
      <c r="A21" s="94" t="s">
        <v>630</v>
      </c>
      <c r="B21" s="94" t="s">
        <v>629</v>
      </c>
      <c r="C21" s="94" t="s">
        <v>990</v>
      </c>
      <c r="D21" s="94" t="s">
        <v>991</v>
      </c>
      <c r="E21" s="103" t="s">
        <v>1028</v>
      </c>
      <c r="F21" s="95" t="s">
        <v>1008</v>
      </c>
      <c r="G21" s="102">
        <v>44225</v>
      </c>
      <c r="H21" s="102">
        <v>44229</v>
      </c>
      <c r="I21" s="102">
        <v>44531</v>
      </c>
      <c r="J21" s="97">
        <v>300</v>
      </c>
      <c r="K21" s="98">
        <v>52000000</v>
      </c>
      <c r="L21" s="99" t="s">
        <v>994</v>
      </c>
      <c r="M21" s="100">
        <v>1697</v>
      </c>
      <c r="N21" s="94" t="s">
        <v>995</v>
      </c>
      <c r="O21" s="101" t="s">
        <v>996</v>
      </c>
      <c r="P21" s="101" t="s">
        <v>1009</v>
      </c>
      <c r="Q21" s="94" t="s">
        <v>49</v>
      </c>
    </row>
    <row r="22" spans="1:17" ht="84" x14ac:dyDescent="0.3">
      <c r="A22" s="94" t="s">
        <v>632</v>
      </c>
      <c r="B22" s="94" t="s">
        <v>631</v>
      </c>
      <c r="C22" s="94" t="s">
        <v>990</v>
      </c>
      <c r="D22" s="94" t="s">
        <v>991</v>
      </c>
      <c r="E22" s="94" t="s">
        <v>1029</v>
      </c>
      <c r="F22" s="95" t="s">
        <v>1030</v>
      </c>
      <c r="G22" s="102">
        <v>44225</v>
      </c>
      <c r="H22" s="102">
        <v>44229</v>
      </c>
      <c r="I22" s="102">
        <v>44531</v>
      </c>
      <c r="J22" s="97">
        <v>300</v>
      </c>
      <c r="K22" s="98">
        <v>43000000</v>
      </c>
      <c r="L22" s="99" t="s">
        <v>994</v>
      </c>
      <c r="M22" s="100">
        <v>1697</v>
      </c>
      <c r="N22" s="94" t="s">
        <v>995</v>
      </c>
      <c r="O22" s="101" t="s">
        <v>996</v>
      </c>
      <c r="P22" s="101" t="s">
        <v>1031</v>
      </c>
      <c r="Q22" s="94" t="s">
        <v>49</v>
      </c>
    </row>
    <row r="23" spans="1:17" ht="132" x14ac:dyDescent="0.3">
      <c r="A23" s="94" t="s">
        <v>634</v>
      </c>
      <c r="B23" s="94" t="s">
        <v>633</v>
      </c>
      <c r="C23" s="94" t="s">
        <v>990</v>
      </c>
      <c r="D23" s="94" t="s">
        <v>991</v>
      </c>
      <c r="E23" s="103" t="s">
        <v>1005</v>
      </c>
      <c r="F23" s="95" t="s">
        <v>1032</v>
      </c>
      <c r="G23" s="102">
        <v>44228</v>
      </c>
      <c r="H23" s="102">
        <v>44228</v>
      </c>
      <c r="I23" s="102">
        <v>44530</v>
      </c>
      <c r="J23" s="97">
        <v>300</v>
      </c>
      <c r="K23" s="98">
        <v>71000000</v>
      </c>
      <c r="L23" s="99" t="s">
        <v>994</v>
      </c>
      <c r="M23" s="100">
        <v>1697</v>
      </c>
      <c r="N23" s="94" t="s">
        <v>995</v>
      </c>
      <c r="O23" s="101" t="s">
        <v>996</v>
      </c>
      <c r="P23" s="101" t="s">
        <v>1006</v>
      </c>
      <c r="Q23" s="94" t="s">
        <v>49</v>
      </c>
    </row>
    <row r="24" spans="1:17" ht="132" x14ac:dyDescent="0.3">
      <c r="A24" s="94" t="s">
        <v>636</v>
      </c>
      <c r="B24" s="94" t="s">
        <v>635</v>
      </c>
      <c r="C24" s="94" t="s">
        <v>990</v>
      </c>
      <c r="D24" s="94" t="s">
        <v>991</v>
      </c>
      <c r="E24" s="94" t="s">
        <v>1033</v>
      </c>
      <c r="F24" s="95" t="s">
        <v>1034</v>
      </c>
      <c r="G24" s="102">
        <v>44228</v>
      </c>
      <c r="H24" s="102">
        <v>44228</v>
      </c>
      <c r="I24" s="102">
        <v>44530</v>
      </c>
      <c r="J24" s="97">
        <v>300</v>
      </c>
      <c r="K24" s="98">
        <v>43000000</v>
      </c>
      <c r="L24" s="99" t="s">
        <v>994</v>
      </c>
      <c r="M24" s="100">
        <v>1697</v>
      </c>
      <c r="N24" s="94" t="s">
        <v>995</v>
      </c>
      <c r="O24" s="101" t="s">
        <v>996</v>
      </c>
      <c r="P24" s="101" t="s">
        <v>1006</v>
      </c>
      <c r="Q24" s="94" t="s">
        <v>49</v>
      </c>
    </row>
    <row r="25" spans="1:17" ht="156" x14ac:dyDescent="0.3">
      <c r="A25" s="94" t="s">
        <v>637</v>
      </c>
      <c r="B25" s="94" t="s">
        <v>1035</v>
      </c>
      <c r="C25" s="94" t="s">
        <v>990</v>
      </c>
      <c r="D25" s="94" t="s">
        <v>991</v>
      </c>
      <c r="E25" s="103" t="s">
        <v>1036</v>
      </c>
      <c r="F25" s="95" t="s">
        <v>1037</v>
      </c>
      <c r="G25" s="102">
        <v>44228</v>
      </c>
      <c r="H25" s="102">
        <v>44228</v>
      </c>
      <c r="I25" s="102">
        <v>44530</v>
      </c>
      <c r="J25" s="97">
        <v>300</v>
      </c>
      <c r="K25" s="98">
        <v>67000000</v>
      </c>
      <c r="L25" s="99" t="s">
        <v>994</v>
      </c>
      <c r="M25" s="100">
        <v>1697</v>
      </c>
      <c r="N25" s="94" t="s">
        <v>995</v>
      </c>
      <c r="O25" s="101" t="s">
        <v>996</v>
      </c>
      <c r="P25" s="101" t="s">
        <v>1006</v>
      </c>
      <c r="Q25" s="94" t="s">
        <v>49</v>
      </c>
    </row>
    <row r="26" spans="1:17" ht="96" x14ac:dyDescent="0.3">
      <c r="A26" s="94" t="s">
        <v>639</v>
      </c>
      <c r="B26" s="94" t="s">
        <v>638</v>
      </c>
      <c r="C26" s="94" t="s">
        <v>990</v>
      </c>
      <c r="D26" s="94" t="s">
        <v>991</v>
      </c>
      <c r="E26" s="94" t="s">
        <v>1038</v>
      </c>
      <c r="F26" s="95" t="s">
        <v>1039</v>
      </c>
      <c r="G26" s="102">
        <v>44228</v>
      </c>
      <c r="H26" s="102">
        <v>44229</v>
      </c>
      <c r="I26" s="102">
        <v>44531</v>
      </c>
      <c r="J26" s="97">
        <v>300</v>
      </c>
      <c r="K26" s="98">
        <v>39000000</v>
      </c>
      <c r="L26" s="99" t="s">
        <v>994</v>
      </c>
      <c r="M26" s="100">
        <v>1697</v>
      </c>
      <c r="N26" s="94" t="s">
        <v>995</v>
      </c>
      <c r="O26" s="101" t="s">
        <v>1002</v>
      </c>
      <c r="P26" s="101" t="s">
        <v>1006</v>
      </c>
      <c r="Q26" s="94" t="s">
        <v>49</v>
      </c>
    </row>
    <row r="27" spans="1:17" ht="96" x14ac:dyDescent="0.3">
      <c r="A27" s="94" t="s">
        <v>641</v>
      </c>
      <c r="B27" s="94" t="s">
        <v>640</v>
      </c>
      <c r="C27" s="94" t="s">
        <v>990</v>
      </c>
      <c r="D27" s="94" t="s">
        <v>991</v>
      </c>
      <c r="E27" s="94" t="s">
        <v>1040</v>
      </c>
      <c r="F27" s="95" t="s">
        <v>1041</v>
      </c>
      <c r="G27" s="102">
        <v>44229</v>
      </c>
      <c r="H27" s="102">
        <v>44230</v>
      </c>
      <c r="I27" s="102">
        <v>44532</v>
      </c>
      <c r="J27" s="97">
        <v>300</v>
      </c>
      <c r="K27" s="98">
        <v>52000000</v>
      </c>
      <c r="L27" s="99" t="s">
        <v>994</v>
      </c>
      <c r="M27" s="100">
        <v>1697</v>
      </c>
      <c r="N27" s="94" t="s">
        <v>995</v>
      </c>
      <c r="O27" s="101" t="s">
        <v>996</v>
      </c>
      <c r="P27" s="101" t="s">
        <v>1009</v>
      </c>
      <c r="Q27" s="94" t="s">
        <v>49</v>
      </c>
    </row>
    <row r="28" spans="1:17" ht="204" x14ac:dyDescent="0.3">
      <c r="A28" s="94" t="s">
        <v>643</v>
      </c>
      <c r="B28" s="94" t="s">
        <v>642</v>
      </c>
      <c r="C28" s="94" t="s">
        <v>990</v>
      </c>
      <c r="D28" s="94" t="s">
        <v>991</v>
      </c>
      <c r="E28" s="94" t="s">
        <v>1042</v>
      </c>
      <c r="F28" s="95" t="s">
        <v>1043</v>
      </c>
      <c r="G28" s="102">
        <v>44228</v>
      </c>
      <c r="H28" s="102">
        <v>44228</v>
      </c>
      <c r="I28" s="102">
        <v>44530</v>
      </c>
      <c r="J28" s="97">
        <v>300</v>
      </c>
      <c r="K28" s="98">
        <v>67000000</v>
      </c>
      <c r="L28" s="99" t="s">
        <v>994</v>
      </c>
      <c r="M28" s="100">
        <v>1697</v>
      </c>
      <c r="N28" s="94" t="s">
        <v>995</v>
      </c>
      <c r="O28" s="101" t="s">
        <v>996</v>
      </c>
      <c r="P28" s="101" t="s">
        <v>1031</v>
      </c>
      <c r="Q28" s="94" t="s">
        <v>49</v>
      </c>
    </row>
    <row r="29" spans="1:17" ht="60" x14ac:dyDescent="0.3">
      <c r="A29" s="94" t="s">
        <v>645</v>
      </c>
      <c r="B29" s="94" t="s">
        <v>644</v>
      </c>
      <c r="C29" s="94" t="s">
        <v>990</v>
      </c>
      <c r="D29" s="94" t="s">
        <v>991</v>
      </c>
      <c r="E29" s="103" t="s">
        <v>1044</v>
      </c>
      <c r="F29" s="95" t="s">
        <v>1045</v>
      </c>
      <c r="G29" s="102">
        <v>44229</v>
      </c>
      <c r="H29" s="102">
        <v>44230</v>
      </c>
      <c r="I29" s="102">
        <v>44532</v>
      </c>
      <c r="J29" s="97">
        <v>300</v>
      </c>
      <c r="K29" s="98">
        <v>26000000</v>
      </c>
      <c r="L29" s="99" t="s">
        <v>994</v>
      </c>
      <c r="M29" s="100">
        <v>1697</v>
      </c>
      <c r="N29" s="94" t="s">
        <v>995</v>
      </c>
      <c r="O29" s="101" t="s">
        <v>1002</v>
      </c>
      <c r="P29" s="101" t="s">
        <v>1031</v>
      </c>
      <c r="Q29" s="94" t="s">
        <v>49</v>
      </c>
    </row>
    <row r="30" spans="1:17" ht="96" x14ac:dyDescent="0.3">
      <c r="A30" s="94" t="s">
        <v>647</v>
      </c>
      <c r="B30" s="94" t="s">
        <v>646</v>
      </c>
      <c r="C30" s="94" t="s">
        <v>990</v>
      </c>
      <c r="D30" s="94" t="s">
        <v>991</v>
      </c>
      <c r="E30" s="103" t="s">
        <v>1046</v>
      </c>
      <c r="F30" s="95" t="s">
        <v>1047</v>
      </c>
      <c r="G30" s="102">
        <v>44229</v>
      </c>
      <c r="H30" s="102">
        <v>44229</v>
      </c>
      <c r="I30" s="102">
        <v>44531</v>
      </c>
      <c r="J30" s="97">
        <v>300</v>
      </c>
      <c r="K30" s="98">
        <v>26000000</v>
      </c>
      <c r="L30" s="99" t="s">
        <v>994</v>
      </c>
      <c r="M30" s="100">
        <v>1697</v>
      </c>
      <c r="N30" s="94" t="s">
        <v>995</v>
      </c>
      <c r="O30" s="101" t="s">
        <v>1002</v>
      </c>
      <c r="P30" s="101" t="s">
        <v>1048</v>
      </c>
      <c r="Q30" s="94" t="s">
        <v>49</v>
      </c>
    </row>
    <row r="31" spans="1:17" ht="180" x14ac:dyDescent="0.3">
      <c r="A31" s="94" t="s">
        <v>649</v>
      </c>
      <c r="B31" s="94" t="s">
        <v>648</v>
      </c>
      <c r="C31" s="94" t="s">
        <v>990</v>
      </c>
      <c r="D31" s="94" t="s">
        <v>991</v>
      </c>
      <c r="E31" s="94" t="s">
        <v>1049</v>
      </c>
      <c r="F31" s="95" t="s">
        <v>1050</v>
      </c>
      <c r="G31" s="102">
        <v>44228</v>
      </c>
      <c r="H31" s="102">
        <v>44229</v>
      </c>
      <c r="I31" s="102">
        <v>44531</v>
      </c>
      <c r="J31" s="97">
        <v>300</v>
      </c>
      <c r="K31" s="98">
        <v>78000000</v>
      </c>
      <c r="L31" s="99" t="s">
        <v>994</v>
      </c>
      <c r="M31" s="100">
        <v>1697</v>
      </c>
      <c r="N31" s="94" t="s">
        <v>995</v>
      </c>
      <c r="O31" s="101" t="s">
        <v>996</v>
      </c>
      <c r="P31" s="101" t="s">
        <v>1051</v>
      </c>
      <c r="Q31" s="94" t="s">
        <v>49</v>
      </c>
    </row>
    <row r="32" spans="1:17" ht="96" x14ac:dyDescent="0.3">
      <c r="A32" s="94" t="s">
        <v>650</v>
      </c>
      <c r="B32" s="94" t="s">
        <v>650</v>
      </c>
      <c r="C32" s="94" t="s">
        <v>990</v>
      </c>
      <c r="D32" s="94" t="s">
        <v>991</v>
      </c>
      <c r="E32" s="94" t="s">
        <v>1052</v>
      </c>
      <c r="F32" s="95" t="s">
        <v>1053</v>
      </c>
      <c r="G32" s="102">
        <v>44228</v>
      </c>
      <c r="H32" s="102">
        <v>44228</v>
      </c>
      <c r="I32" s="102">
        <v>44531</v>
      </c>
      <c r="J32" s="97">
        <v>300</v>
      </c>
      <c r="K32" s="98">
        <v>39000000</v>
      </c>
      <c r="L32" s="99" t="s">
        <v>994</v>
      </c>
      <c r="M32" s="100">
        <v>1697</v>
      </c>
      <c r="N32" s="94" t="s">
        <v>995</v>
      </c>
      <c r="O32" s="101" t="s">
        <v>1002</v>
      </c>
      <c r="P32" s="101" t="s">
        <v>1009</v>
      </c>
      <c r="Q32" s="94" t="s">
        <v>49</v>
      </c>
    </row>
    <row r="33" spans="1:17" ht="120" x14ac:dyDescent="0.3">
      <c r="A33" s="94" t="s">
        <v>652</v>
      </c>
      <c r="B33" s="94" t="s">
        <v>651</v>
      </c>
      <c r="C33" s="94" t="s">
        <v>990</v>
      </c>
      <c r="D33" s="94" t="s">
        <v>991</v>
      </c>
      <c r="E33" s="94" t="s">
        <v>1054</v>
      </c>
      <c r="F33" s="95" t="s">
        <v>1055</v>
      </c>
      <c r="G33" s="102">
        <v>44230</v>
      </c>
      <c r="H33" s="102">
        <v>44232</v>
      </c>
      <c r="I33" s="102">
        <v>44534</v>
      </c>
      <c r="J33" s="97">
        <v>300</v>
      </c>
      <c r="K33" s="98">
        <v>67000000</v>
      </c>
      <c r="L33" s="99" t="s">
        <v>994</v>
      </c>
      <c r="M33" s="100">
        <v>1697</v>
      </c>
      <c r="N33" s="94" t="s">
        <v>995</v>
      </c>
      <c r="O33" s="101" t="s">
        <v>996</v>
      </c>
      <c r="P33" s="101" t="s">
        <v>1051</v>
      </c>
      <c r="Q33" s="94" t="s">
        <v>49</v>
      </c>
    </row>
    <row r="34" spans="1:17" ht="144" x14ac:dyDescent="0.3">
      <c r="A34" s="94" t="s">
        <v>654</v>
      </c>
      <c r="B34" s="94" t="s">
        <v>653</v>
      </c>
      <c r="C34" s="94" t="s">
        <v>990</v>
      </c>
      <c r="D34" s="94" t="s">
        <v>991</v>
      </c>
      <c r="E34" s="94" t="s">
        <v>1056</v>
      </c>
      <c r="F34" s="95" t="s">
        <v>1057</v>
      </c>
      <c r="G34" s="102">
        <v>44230</v>
      </c>
      <c r="H34" s="96">
        <v>44231</v>
      </c>
      <c r="I34" s="96">
        <v>44533</v>
      </c>
      <c r="J34" s="97">
        <v>300</v>
      </c>
      <c r="K34" s="98">
        <v>75000000</v>
      </c>
      <c r="L34" s="99" t="s">
        <v>994</v>
      </c>
      <c r="M34" s="100">
        <v>1697</v>
      </c>
      <c r="N34" s="94" t="s">
        <v>995</v>
      </c>
      <c r="O34" s="101" t="s">
        <v>996</v>
      </c>
      <c r="P34" s="101" t="s">
        <v>1031</v>
      </c>
      <c r="Q34" s="94" t="s">
        <v>49</v>
      </c>
    </row>
    <row r="35" spans="1:17" ht="132" x14ac:dyDescent="0.3">
      <c r="A35" s="94" t="s">
        <v>656</v>
      </c>
      <c r="B35" s="94" t="s">
        <v>655</v>
      </c>
      <c r="C35" s="94" t="s">
        <v>990</v>
      </c>
      <c r="D35" s="94" t="s">
        <v>991</v>
      </c>
      <c r="E35" s="94" t="s">
        <v>1058</v>
      </c>
      <c r="F35" s="95" t="s">
        <v>1059</v>
      </c>
      <c r="G35" s="102">
        <v>44229</v>
      </c>
      <c r="H35" s="102">
        <v>44230</v>
      </c>
      <c r="I35" s="102">
        <v>44532</v>
      </c>
      <c r="J35" s="97">
        <v>300</v>
      </c>
      <c r="K35" s="98">
        <v>67000000</v>
      </c>
      <c r="L35" s="99" t="s">
        <v>994</v>
      </c>
      <c r="M35" s="100">
        <v>1697</v>
      </c>
      <c r="N35" s="94" t="s">
        <v>995</v>
      </c>
      <c r="O35" s="101" t="s">
        <v>996</v>
      </c>
      <c r="P35" s="101" t="s">
        <v>1060</v>
      </c>
      <c r="Q35" s="94" t="s">
        <v>49</v>
      </c>
    </row>
    <row r="36" spans="1:17" ht="204" x14ac:dyDescent="0.3">
      <c r="A36" s="94" t="s">
        <v>658</v>
      </c>
      <c r="B36" s="94" t="s">
        <v>657</v>
      </c>
      <c r="C36" s="94" t="s">
        <v>990</v>
      </c>
      <c r="D36" s="94" t="s">
        <v>991</v>
      </c>
      <c r="E36" s="94" t="s">
        <v>1061</v>
      </c>
      <c r="F36" s="95" t="s">
        <v>1062</v>
      </c>
      <c r="G36" s="102">
        <v>44230</v>
      </c>
      <c r="H36" s="102">
        <v>44232</v>
      </c>
      <c r="I36" s="102">
        <v>44473</v>
      </c>
      <c r="J36" s="97">
        <v>240</v>
      </c>
      <c r="K36" s="98">
        <v>41600000</v>
      </c>
      <c r="L36" s="94" t="s">
        <v>1063</v>
      </c>
      <c r="M36" s="100">
        <v>1636</v>
      </c>
      <c r="N36" s="94" t="s">
        <v>1064</v>
      </c>
      <c r="O36" s="101" t="s">
        <v>996</v>
      </c>
      <c r="P36" s="101" t="s">
        <v>1065</v>
      </c>
      <c r="Q36" s="94" t="s">
        <v>49</v>
      </c>
    </row>
    <row r="37" spans="1:17" ht="120" x14ac:dyDescent="0.3">
      <c r="A37" s="94" t="s">
        <v>660</v>
      </c>
      <c r="B37" s="94" t="s">
        <v>659</v>
      </c>
      <c r="C37" s="94" t="s">
        <v>990</v>
      </c>
      <c r="D37" s="94" t="s">
        <v>991</v>
      </c>
      <c r="E37" s="94" t="s">
        <v>1066</v>
      </c>
      <c r="F37" s="95" t="s">
        <v>1067</v>
      </c>
      <c r="G37" s="102">
        <v>44229</v>
      </c>
      <c r="H37" s="102">
        <v>44230</v>
      </c>
      <c r="I37" s="102">
        <v>44532</v>
      </c>
      <c r="J37" s="97">
        <v>300</v>
      </c>
      <c r="K37" s="98">
        <v>67000000</v>
      </c>
      <c r="L37" s="94" t="s">
        <v>1063</v>
      </c>
      <c r="M37" s="100">
        <v>1636</v>
      </c>
      <c r="N37" s="94" t="s">
        <v>1064</v>
      </c>
      <c r="O37" s="101" t="s">
        <v>996</v>
      </c>
      <c r="P37" s="101" t="s">
        <v>1068</v>
      </c>
      <c r="Q37" s="94" t="s">
        <v>49</v>
      </c>
    </row>
    <row r="38" spans="1:17" ht="84" x14ac:dyDescent="0.3">
      <c r="A38" s="94" t="s">
        <v>662</v>
      </c>
      <c r="B38" s="94" t="s">
        <v>661</v>
      </c>
      <c r="C38" s="94" t="s">
        <v>990</v>
      </c>
      <c r="D38" s="94" t="s">
        <v>991</v>
      </c>
      <c r="E38" s="94" t="s">
        <v>1069</v>
      </c>
      <c r="F38" s="95" t="s">
        <v>1070</v>
      </c>
      <c r="G38" s="102">
        <v>44230</v>
      </c>
      <c r="H38" s="102">
        <v>44232</v>
      </c>
      <c r="I38" s="102">
        <v>44412</v>
      </c>
      <c r="J38" s="97">
        <v>180</v>
      </c>
      <c r="K38" s="98">
        <v>31200000</v>
      </c>
      <c r="L38" s="94" t="s">
        <v>1000</v>
      </c>
      <c r="M38" s="100">
        <v>1698</v>
      </c>
      <c r="N38" s="94" t="s">
        <v>1001</v>
      </c>
      <c r="O38" s="101" t="s">
        <v>996</v>
      </c>
      <c r="P38" s="101" t="s">
        <v>1012</v>
      </c>
      <c r="Q38" s="94" t="s">
        <v>49</v>
      </c>
    </row>
    <row r="39" spans="1:17" ht="84" x14ac:dyDescent="0.3">
      <c r="A39" s="94" t="s">
        <v>664</v>
      </c>
      <c r="B39" s="94" t="s">
        <v>663</v>
      </c>
      <c r="C39" s="94" t="s">
        <v>990</v>
      </c>
      <c r="D39" s="94" t="s">
        <v>991</v>
      </c>
      <c r="E39" s="94" t="s">
        <v>1071</v>
      </c>
      <c r="F39" s="95" t="s">
        <v>1072</v>
      </c>
      <c r="G39" s="102">
        <v>44231</v>
      </c>
      <c r="H39" s="102">
        <v>44232</v>
      </c>
      <c r="I39" s="102">
        <v>44412</v>
      </c>
      <c r="J39" s="97">
        <v>180</v>
      </c>
      <c r="K39" s="98">
        <v>31200000</v>
      </c>
      <c r="L39" s="94" t="s">
        <v>1000</v>
      </c>
      <c r="M39" s="100">
        <v>1698</v>
      </c>
      <c r="N39" s="94" t="s">
        <v>1001</v>
      </c>
      <c r="O39" s="101" t="s">
        <v>996</v>
      </c>
      <c r="P39" s="101" t="s">
        <v>1012</v>
      </c>
      <c r="Q39" s="94" t="s">
        <v>49</v>
      </c>
    </row>
    <row r="40" spans="1:17" ht="120" x14ac:dyDescent="0.3">
      <c r="A40" s="94" t="s">
        <v>666</v>
      </c>
      <c r="B40" s="94" t="s">
        <v>665</v>
      </c>
      <c r="C40" s="94" t="s">
        <v>990</v>
      </c>
      <c r="D40" s="94" t="s">
        <v>991</v>
      </c>
      <c r="E40" s="94" t="s">
        <v>434</v>
      </c>
      <c r="F40" s="95" t="s">
        <v>1073</v>
      </c>
      <c r="G40" s="96">
        <v>44232</v>
      </c>
      <c r="H40" s="96">
        <v>44236</v>
      </c>
      <c r="I40" s="96">
        <v>44538</v>
      </c>
      <c r="J40" s="97">
        <v>300</v>
      </c>
      <c r="K40" s="98">
        <v>33000000</v>
      </c>
      <c r="L40" s="94" t="s">
        <v>1000</v>
      </c>
      <c r="M40" s="100">
        <v>1698</v>
      </c>
      <c r="N40" s="94" t="s">
        <v>1001</v>
      </c>
      <c r="O40" s="101" t="s">
        <v>1002</v>
      </c>
      <c r="P40" s="101" t="s">
        <v>1012</v>
      </c>
      <c r="Q40" s="94" t="s">
        <v>49</v>
      </c>
    </row>
    <row r="41" spans="1:17" ht="96" x14ac:dyDescent="0.3">
      <c r="A41" s="94" t="s">
        <v>668</v>
      </c>
      <c r="B41" s="94" t="s">
        <v>667</v>
      </c>
      <c r="C41" s="94" t="s">
        <v>990</v>
      </c>
      <c r="D41" s="94" t="s">
        <v>991</v>
      </c>
      <c r="E41" s="94" t="s">
        <v>1074</v>
      </c>
      <c r="F41" s="95" t="s">
        <v>1047</v>
      </c>
      <c r="G41" s="102">
        <v>44230</v>
      </c>
      <c r="H41" s="102">
        <v>44232</v>
      </c>
      <c r="I41" s="102">
        <v>44231</v>
      </c>
      <c r="J41" s="97">
        <v>300</v>
      </c>
      <c r="K41" s="98">
        <v>26000000</v>
      </c>
      <c r="L41" s="99" t="s">
        <v>994</v>
      </c>
      <c r="M41" s="100">
        <v>1697</v>
      </c>
      <c r="N41" s="94" t="s">
        <v>995</v>
      </c>
      <c r="O41" s="101" t="s">
        <v>1002</v>
      </c>
      <c r="P41" s="101" t="s">
        <v>1048</v>
      </c>
      <c r="Q41" s="94" t="s">
        <v>49</v>
      </c>
    </row>
    <row r="42" spans="1:17" ht="120" x14ac:dyDescent="0.3">
      <c r="A42" s="94" t="s">
        <v>670</v>
      </c>
      <c r="B42" s="94" t="s">
        <v>669</v>
      </c>
      <c r="C42" s="94" t="s">
        <v>990</v>
      </c>
      <c r="D42" s="94" t="s">
        <v>991</v>
      </c>
      <c r="E42" s="94" t="s">
        <v>1075</v>
      </c>
      <c r="F42" s="95" t="s">
        <v>1076</v>
      </c>
      <c r="G42" s="102">
        <v>44230</v>
      </c>
      <c r="H42" s="102">
        <v>44232</v>
      </c>
      <c r="I42" s="102">
        <v>44534</v>
      </c>
      <c r="J42" s="97">
        <v>300</v>
      </c>
      <c r="K42" s="98">
        <v>17500000</v>
      </c>
      <c r="L42" s="94" t="s">
        <v>1000</v>
      </c>
      <c r="M42" s="100">
        <v>1698</v>
      </c>
      <c r="N42" s="94" t="s">
        <v>1001</v>
      </c>
      <c r="O42" s="101" t="s">
        <v>1002</v>
      </c>
      <c r="P42" s="101" t="s">
        <v>1012</v>
      </c>
      <c r="Q42" s="94" t="s">
        <v>49</v>
      </c>
    </row>
    <row r="43" spans="1:17" ht="120" x14ac:dyDescent="0.3">
      <c r="A43" s="94" t="s">
        <v>672</v>
      </c>
      <c r="B43" s="94" t="s">
        <v>671</v>
      </c>
      <c r="C43" s="94" t="s">
        <v>990</v>
      </c>
      <c r="D43" s="94" t="s">
        <v>991</v>
      </c>
      <c r="E43" s="94" t="s">
        <v>1077</v>
      </c>
      <c r="F43" s="95" t="s">
        <v>1078</v>
      </c>
      <c r="G43" s="102">
        <v>44232</v>
      </c>
      <c r="H43" s="102">
        <v>44236</v>
      </c>
      <c r="I43" s="102">
        <v>44416</v>
      </c>
      <c r="J43" s="97">
        <v>180</v>
      </c>
      <c r="K43" s="98">
        <v>31200000</v>
      </c>
      <c r="L43" s="94" t="s">
        <v>1000</v>
      </c>
      <c r="M43" s="100">
        <v>1698</v>
      </c>
      <c r="N43" s="94" t="s">
        <v>1001</v>
      </c>
      <c r="O43" s="101" t="s">
        <v>996</v>
      </c>
      <c r="P43" s="101" t="s">
        <v>1003</v>
      </c>
      <c r="Q43" s="94" t="s">
        <v>49</v>
      </c>
    </row>
    <row r="44" spans="1:17" ht="84" x14ac:dyDescent="0.3">
      <c r="A44" s="94" t="s">
        <v>674</v>
      </c>
      <c r="B44" s="94" t="s">
        <v>673</v>
      </c>
      <c r="C44" s="94" t="s">
        <v>990</v>
      </c>
      <c r="D44" s="94" t="s">
        <v>991</v>
      </c>
      <c r="E44" s="94" t="s">
        <v>1079</v>
      </c>
      <c r="F44" s="95" t="s">
        <v>1080</v>
      </c>
      <c r="G44" s="96">
        <v>44230</v>
      </c>
      <c r="H44" s="102">
        <v>44232</v>
      </c>
      <c r="I44" s="102">
        <v>44534</v>
      </c>
      <c r="J44" s="97">
        <v>300</v>
      </c>
      <c r="K44" s="98">
        <v>39000000</v>
      </c>
      <c r="L44" s="99" t="s">
        <v>994</v>
      </c>
      <c r="M44" s="100">
        <v>1697</v>
      </c>
      <c r="N44" s="94" t="s">
        <v>995</v>
      </c>
      <c r="O44" s="101" t="s">
        <v>1002</v>
      </c>
      <c r="P44" s="101" t="s">
        <v>1051</v>
      </c>
      <c r="Q44" s="94" t="s">
        <v>49</v>
      </c>
    </row>
    <row r="45" spans="1:17" ht="84" x14ac:dyDescent="0.3">
      <c r="A45" s="94" t="s">
        <v>676</v>
      </c>
      <c r="B45" s="94" t="s">
        <v>675</v>
      </c>
      <c r="C45" s="94" t="s">
        <v>990</v>
      </c>
      <c r="D45" s="94" t="s">
        <v>991</v>
      </c>
      <c r="E45" s="94" t="s">
        <v>1081</v>
      </c>
      <c r="F45" s="95" t="s">
        <v>1080</v>
      </c>
      <c r="G45" s="102">
        <v>44230</v>
      </c>
      <c r="H45" s="102">
        <v>44232</v>
      </c>
      <c r="I45" s="102">
        <v>44534</v>
      </c>
      <c r="J45" s="97">
        <v>300</v>
      </c>
      <c r="K45" s="98">
        <v>39000000</v>
      </c>
      <c r="L45" s="99" t="s">
        <v>994</v>
      </c>
      <c r="M45" s="100">
        <v>1697</v>
      </c>
      <c r="N45" s="94" t="s">
        <v>995</v>
      </c>
      <c r="O45" s="101" t="s">
        <v>1002</v>
      </c>
      <c r="P45" s="101" t="s">
        <v>1051</v>
      </c>
      <c r="Q45" s="94" t="s">
        <v>49</v>
      </c>
    </row>
    <row r="46" spans="1:17" ht="84" x14ac:dyDescent="0.3">
      <c r="A46" s="94" t="s">
        <v>678</v>
      </c>
      <c r="B46" s="94" t="s">
        <v>677</v>
      </c>
      <c r="C46" s="94" t="s">
        <v>990</v>
      </c>
      <c r="D46" s="94" t="s">
        <v>991</v>
      </c>
      <c r="E46" s="94" t="s">
        <v>1082</v>
      </c>
      <c r="F46" s="95" t="s">
        <v>1011</v>
      </c>
      <c r="G46" s="102">
        <v>44232</v>
      </c>
      <c r="H46" s="102">
        <v>44236</v>
      </c>
      <c r="I46" s="102">
        <v>44416</v>
      </c>
      <c r="J46" s="97">
        <v>180</v>
      </c>
      <c r="K46" s="98">
        <v>31200000</v>
      </c>
      <c r="L46" s="94" t="s">
        <v>1000</v>
      </c>
      <c r="M46" s="100">
        <v>1698</v>
      </c>
      <c r="N46" s="94" t="s">
        <v>1001</v>
      </c>
      <c r="O46" s="101" t="s">
        <v>996</v>
      </c>
      <c r="P46" s="101" t="s">
        <v>1012</v>
      </c>
      <c r="Q46" s="94" t="s">
        <v>49</v>
      </c>
    </row>
    <row r="47" spans="1:17" ht="96" x14ac:dyDescent="0.3">
      <c r="A47" s="94" t="s">
        <v>680</v>
      </c>
      <c r="B47" s="94" t="s">
        <v>679</v>
      </c>
      <c r="C47" s="94" t="s">
        <v>990</v>
      </c>
      <c r="D47" s="94" t="s">
        <v>991</v>
      </c>
      <c r="E47" s="94" t="s">
        <v>177</v>
      </c>
      <c r="F47" s="95" t="s">
        <v>1083</v>
      </c>
      <c r="G47" s="102">
        <v>44232</v>
      </c>
      <c r="H47" s="102">
        <v>44236</v>
      </c>
      <c r="I47" s="102">
        <v>44538</v>
      </c>
      <c r="J47" s="97">
        <v>300</v>
      </c>
      <c r="K47" s="98">
        <v>67000000</v>
      </c>
      <c r="L47" s="99" t="s">
        <v>994</v>
      </c>
      <c r="M47" s="100">
        <v>1697</v>
      </c>
      <c r="N47" s="94" t="s">
        <v>995</v>
      </c>
      <c r="O47" s="101" t="s">
        <v>996</v>
      </c>
      <c r="P47" s="101" t="s">
        <v>997</v>
      </c>
      <c r="Q47" s="94" t="s">
        <v>49</v>
      </c>
    </row>
    <row r="48" spans="1:17" ht="72" x14ac:dyDescent="0.3">
      <c r="A48" s="94" t="s">
        <v>682</v>
      </c>
      <c r="B48" s="94" t="s">
        <v>681</v>
      </c>
      <c r="C48" s="94" t="s">
        <v>990</v>
      </c>
      <c r="D48" s="94" t="s">
        <v>991</v>
      </c>
      <c r="E48" s="94" t="s">
        <v>1084</v>
      </c>
      <c r="F48" s="95" t="s">
        <v>1027</v>
      </c>
      <c r="G48" s="102">
        <v>44231</v>
      </c>
      <c r="H48" s="102">
        <v>44232</v>
      </c>
      <c r="I48" s="102">
        <v>44412</v>
      </c>
      <c r="J48" s="97">
        <v>180</v>
      </c>
      <c r="K48" s="98">
        <v>31200000</v>
      </c>
      <c r="L48" s="94" t="s">
        <v>1000</v>
      </c>
      <c r="M48" s="100">
        <v>1698</v>
      </c>
      <c r="N48" s="94" t="s">
        <v>1001</v>
      </c>
      <c r="O48" s="101" t="s">
        <v>996</v>
      </c>
      <c r="P48" s="101" t="s">
        <v>1012</v>
      </c>
      <c r="Q48" s="94" t="s">
        <v>49</v>
      </c>
    </row>
    <row r="49" spans="1:17" ht="120" x14ac:dyDescent="0.3">
      <c r="A49" s="94" t="s">
        <v>684</v>
      </c>
      <c r="B49" s="94" t="s">
        <v>683</v>
      </c>
      <c r="C49" s="94" t="s">
        <v>990</v>
      </c>
      <c r="D49" s="94" t="s">
        <v>991</v>
      </c>
      <c r="E49" s="94" t="s">
        <v>1085</v>
      </c>
      <c r="F49" s="95" t="s">
        <v>1073</v>
      </c>
      <c r="G49" s="102">
        <v>44231</v>
      </c>
      <c r="H49" s="102">
        <v>44232</v>
      </c>
      <c r="I49" s="102">
        <v>44534</v>
      </c>
      <c r="J49" s="97">
        <v>300</v>
      </c>
      <c r="K49" s="98">
        <v>33000000</v>
      </c>
      <c r="L49" s="94" t="s">
        <v>1000</v>
      </c>
      <c r="M49" s="100">
        <v>1698</v>
      </c>
      <c r="N49" s="94" t="s">
        <v>1001</v>
      </c>
      <c r="O49" s="101" t="s">
        <v>1002</v>
      </c>
      <c r="P49" s="101" t="s">
        <v>1012</v>
      </c>
      <c r="Q49" s="94" t="s">
        <v>49</v>
      </c>
    </row>
    <row r="50" spans="1:17" ht="96" x14ac:dyDescent="0.3">
      <c r="A50" s="94" t="s">
        <v>686</v>
      </c>
      <c r="B50" s="94" t="s">
        <v>685</v>
      </c>
      <c r="C50" s="94" t="s">
        <v>990</v>
      </c>
      <c r="D50" s="94" t="s">
        <v>991</v>
      </c>
      <c r="E50" s="94" t="s">
        <v>1086</v>
      </c>
      <c r="F50" s="95" t="s">
        <v>1087</v>
      </c>
      <c r="G50" s="102">
        <v>44238</v>
      </c>
      <c r="H50" s="102">
        <v>44242</v>
      </c>
      <c r="I50" s="102">
        <v>44544</v>
      </c>
      <c r="J50" s="97">
        <v>300</v>
      </c>
      <c r="K50" s="98">
        <v>39000000</v>
      </c>
      <c r="L50" s="99" t="s">
        <v>994</v>
      </c>
      <c r="M50" s="100">
        <v>1697</v>
      </c>
      <c r="N50" s="94" t="s">
        <v>995</v>
      </c>
      <c r="O50" s="101" t="s">
        <v>1002</v>
      </c>
      <c r="P50" s="101" t="s">
        <v>1009</v>
      </c>
      <c r="Q50" s="94" t="s">
        <v>49</v>
      </c>
    </row>
    <row r="51" spans="1:17" ht="96" x14ac:dyDescent="0.3">
      <c r="A51" s="94" t="s">
        <v>688</v>
      </c>
      <c r="B51" s="94" t="s">
        <v>687</v>
      </c>
      <c r="C51" s="94" t="s">
        <v>990</v>
      </c>
      <c r="D51" s="94" t="s">
        <v>991</v>
      </c>
      <c r="E51" s="94" t="s">
        <v>53</v>
      </c>
      <c r="F51" s="95" t="s">
        <v>1088</v>
      </c>
      <c r="G51" s="96">
        <v>44232</v>
      </c>
      <c r="H51" s="96">
        <v>44232</v>
      </c>
      <c r="I51" s="96">
        <v>44534</v>
      </c>
      <c r="J51" s="97">
        <v>300</v>
      </c>
      <c r="K51" s="98">
        <v>52000000</v>
      </c>
      <c r="L51" s="99" t="s">
        <v>994</v>
      </c>
      <c r="M51" s="100">
        <v>1697</v>
      </c>
      <c r="N51" s="94" t="s">
        <v>995</v>
      </c>
      <c r="O51" s="101" t="s">
        <v>996</v>
      </c>
      <c r="P51" s="101" t="s">
        <v>1089</v>
      </c>
      <c r="Q51" s="94" t="s">
        <v>49</v>
      </c>
    </row>
    <row r="52" spans="1:17" ht="96" x14ac:dyDescent="0.3">
      <c r="A52" s="94" t="s">
        <v>690</v>
      </c>
      <c r="B52" s="94" t="s">
        <v>689</v>
      </c>
      <c r="C52" s="94" t="s">
        <v>990</v>
      </c>
      <c r="D52" s="94" t="s">
        <v>991</v>
      </c>
      <c r="E52" s="94" t="s">
        <v>1090</v>
      </c>
      <c r="F52" s="95" t="s">
        <v>1088</v>
      </c>
      <c r="G52" s="102">
        <v>44232</v>
      </c>
      <c r="H52" s="102">
        <v>44232</v>
      </c>
      <c r="I52" s="102">
        <v>44534</v>
      </c>
      <c r="J52" s="97">
        <v>300</v>
      </c>
      <c r="K52" s="98">
        <v>52000000</v>
      </c>
      <c r="L52" s="99" t="s">
        <v>994</v>
      </c>
      <c r="M52" s="100">
        <v>1697</v>
      </c>
      <c r="N52" s="94" t="s">
        <v>995</v>
      </c>
      <c r="O52" s="101" t="s">
        <v>996</v>
      </c>
      <c r="P52" s="101" t="s">
        <v>1089</v>
      </c>
      <c r="Q52" s="94" t="s">
        <v>49</v>
      </c>
    </row>
    <row r="53" spans="1:17" ht="108" x14ac:dyDescent="0.3">
      <c r="A53" s="94" t="s">
        <v>692</v>
      </c>
      <c r="B53" s="94" t="s">
        <v>691</v>
      </c>
      <c r="C53" s="94" t="s">
        <v>990</v>
      </c>
      <c r="D53" s="94" t="s">
        <v>991</v>
      </c>
      <c r="E53" s="94" t="s">
        <v>1091</v>
      </c>
      <c r="F53" s="95" t="s">
        <v>1092</v>
      </c>
      <c r="G53" s="102">
        <v>44236</v>
      </c>
      <c r="H53" s="96">
        <v>44238</v>
      </c>
      <c r="I53" s="96">
        <v>44540</v>
      </c>
      <c r="J53" s="97">
        <v>300</v>
      </c>
      <c r="K53" s="98">
        <v>57000000</v>
      </c>
      <c r="L53" s="94" t="s">
        <v>1000</v>
      </c>
      <c r="M53" s="100">
        <v>1698</v>
      </c>
      <c r="N53" s="94" t="s">
        <v>1001</v>
      </c>
      <c r="O53" s="101" t="s">
        <v>996</v>
      </c>
      <c r="P53" s="94" t="s">
        <v>1093</v>
      </c>
      <c r="Q53" s="94" t="s">
        <v>49</v>
      </c>
    </row>
    <row r="54" spans="1:17" ht="144" x14ac:dyDescent="0.3">
      <c r="A54" s="94" t="s">
        <v>694</v>
      </c>
      <c r="B54" s="94" t="s">
        <v>693</v>
      </c>
      <c r="C54" s="94" t="s">
        <v>990</v>
      </c>
      <c r="D54" s="94" t="s">
        <v>991</v>
      </c>
      <c r="E54" s="94" t="s">
        <v>1094</v>
      </c>
      <c r="F54" s="95" t="s">
        <v>1095</v>
      </c>
      <c r="G54" s="96">
        <v>44232</v>
      </c>
      <c r="H54" s="96">
        <v>44236</v>
      </c>
      <c r="I54" s="96">
        <v>44538</v>
      </c>
      <c r="J54" s="97">
        <v>300</v>
      </c>
      <c r="K54" s="98">
        <v>62000000</v>
      </c>
      <c r="L54" s="94" t="s">
        <v>1000</v>
      </c>
      <c r="M54" s="100">
        <v>1698</v>
      </c>
      <c r="N54" s="94" t="s">
        <v>1001</v>
      </c>
      <c r="O54" s="101" t="s">
        <v>996</v>
      </c>
      <c r="P54" s="94" t="s">
        <v>1093</v>
      </c>
      <c r="Q54" s="94" t="s">
        <v>49</v>
      </c>
    </row>
    <row r="55" spans="1:17" ht="120" x14ac:dyDescent="0.3">
      <c r="A55" s="94" t="s">
        <v>696</v>
      </c>
      <c r="B55" s="94" t="s">
        <v>695</v>
      </c>
      <c r="C55" s="94" t="s">
        <v>990</v>
      </c>
      <c r="D55" s="94" t="s">
        <v>991</v>
      </c>
      <c r="E55" s="94" t="s">
        <v>1096</v>
      </c>
      <c r="F55" s="95" t="s">
        <v>1097</v>
      </c>
      <c r="G55" s="96">
        <v>44235</v>
      </c>
      <c r="H55" s="96">
        <v>44237</v>
      </c>
      <c r="I55" s="96">
        <v>44236</v>
      </c>
      <c r="J55" s="97">
        <v>180</v>
      </c>
      <c r="K55" s="98">
        <v>31200000</v>
      </c>
      <c r="L55" s="94" t="s">
        <v>1000</v>
      </c>
      <c r="M55" s="100">
        <v>1698</v>
      </c>
      <c r="N55" s="94" t="s">
        <v>1001</v>
      </c>
      <c r="O55" s="101" t="s">
        <v>996</v>
      </c>
      <c r="P55" s="101" t="s">
        <v>1003</v>
      </c>
      <c r="Q55" s="94" t="s">
        <v>49</v>
      </c>
    </row>
    <row r="56" spans="1:17" ht="156" x14ac:dyDescent="0.3">
      <c r="A56" s="94" t="s">
        <v>698</v>
      </c>
      <c r="B56" s="94" t="s">
        <v>697</v>
      </c>
      <c r="C56" s="94" t="s">
        <v>990</v>
      </c>
      <c r="D56" s="94" t="s">
        <v>991</v>
      </c>
      <c r="E56" s="94" t="s">
        <v>1098</v>
      </c>
      <c r="F56" s="95" t="s">
        <v>1099</v>
      </c>
      <c r="G56" s="102">
        <v>44236</v>
      </c>
      <c r="H56" s="96">
        <v>44239</v>
      </c>
      <c r="I56" s="96">
        <v>44541</v>
      </c>
      <c r="J56" s="97">
        <v>300</v>
      </c>
      <c r="K56" s="98">
        <v>67000000</v>
      </c>
      <c r="L56" s="99" t="s">
        <v>994</v>
      </c>
      <c r="M56" s="100">
        <v>1697</v>
      </c>
      <c r="N56" s="94" t="s">
        <v>995</v>
      </c>
      <c r="O56" s="101" t="s">
        <v>996</v>
      </c>
      <c r="P56" s="101" t="s">
        <v>1089</v>
      </c>
      <c r="Q56" s="94" t="s">
        <v>49</v>
      </c>
    </row>
    <row r="57" spans="1:17" ht="120" x14ac:dyDescent="0.3">
      <c r="A57" s="94" t="s">
        <v>700</v>
      </c>
      <c r="B57" s="94" t="s">
        <v>699</v>
      </c>
      <c r="C57" s="94" t="s">
        <v>990</v>
      </c>
      <c r="D57" s="94" t="s">
        <v>991</v>
      </c>
      <c r="E57" s="94" t="s">
        <v>1100</v>
      </c>
      <c r="F57" s="95" t="s">
        <v>1101</v>
      </c>
      <c r="G57" s="102">
        <v>44232</v>
      </c>
      <c r="H57" s="96">
        <v>44236</v>
      </c>
      <c r="I57" s="96">
        <v>44416</v>
      </c>
      <c r="J57" s="97">
        <v>180</v>
      </c>
      <c r="K57" s="98">
        <v>31200000</v>
      </c>
      <c r="L57" s="94" t="s">
        <v>1000</v>
      </c>
      <c r="M57" s="100">
        <v>1698</v>
      </c>
      <c r="N57" s="94" t="s">
        <v>1001</v>
      </c>
      <c r="O57" s="101" t="s">
        <v>996</v>
      </c>
      <c r="P57" s="101" t="s">
        <v>1003</v>
      </c>
      <c r="Q57" s="94" t="s">
        <v>49</v>
      </c>
    </row>
    <row r="58" spans="1:17" ht="120" x14ac:dyDescent="0.3">
      <c r="A58" s="94" t="s">
        <v>702</v>
      </c>
      <c r="B58" s="94" t="s">
        <v>701</v>
      </c>
      <c r="C58" s="94" t="s">
        <v>990</v>
      </c>
      <c r="D58" s="94" t="s">
        <v>991</v>
      </c>
      <c r="E58" s="94" t="s">
        <v>1102</v>
      </c>
      <c r="F58" s="95" t="s">
        <v>1103</v>
      </c>
      <c r="G58" s="96">
        <v>44236</v>
      </c>
      <c r="H58" s="96">
        <v>44237</v>
      </c>
      <c r="I58" s="96">
        <v>44236</v>
      </c>
      <c r="J58" s="97">
        <v>300</v>
      </c>
      <c r="K58" s="98">
        <v>52000000</v>
      </c>
      <c r="L58" s="94" t="s">
        <v>1000</v>
      </c>
      <c r="M58" s="100">
        <v>1698</v>
      </c>
      <c r="N58" s="94" t="s">
        <v>1001</v>
      </c>
      <c r="O58" s="101" t="s">
        <v>996</v>
      </c>
      <c r="P58" s="101" t="s">
        <v>1012</v>
      </c>
      <c r="Q58" s="94" t="s">
        <v>49</v>
      </c>
    </row>
    <row r="59" spans="1:17" ht="72" x14ac:dyDescent="0.3">
      <c r="A59" s="94" t="s">
        <v>704</v>
      </c>
      <c r="B59" s="94" t="s">
        <v>703</v>
      </c>
      <c r="C59" s="94" t="s">
        <v>990</v>
      </c>
      <c r="D59" s="94" t="s">
        <v>991</v>
      </c>
      <c r="E59" s="94" t="s">
        <v>1104</v>
      </c>
      <c r="F59" s="95" t="s">
        <v>1105</v>
      </c>
      <c r="G59" s="96">
        <v>44236</v>
      </c>
      <c r="H59" s="96">
        <v>44237</v>
      </c>
      <c r="I59" s="96">
        <v>44539</v>
      </c>
      <c r="J59" s="97">
        <v>300</v>
      </c>
      <c r="K59" s="98">
        <v>33000000</v>
      </c>
      <c r="L59" s="99" t="s">
        <v>994</v>
      </c>
      <c r="M59" s="100">
        <v>1697</v>
      </c>
      <c r="N59" s="94" t="s">
        <v>995</v>
      </c>
      <c r="O59" s="101" t="s">
        <v>1002</v>
      </c>
      <c r="P59" s="101" t="s">
        <v>1106</v>
      </c>
      <c r="Q59" s="94" t="s">
        <v>49</v>
      </c>
    </row>
    <row r="60" spans="1:17" ht="84" x14ac:dyDescent="0.3">
      <c r="A60" s="94" t="s">
        <v>706</v>
      </c>
      <c r="B60" s="94" t="s">
        <v>705</v>
      </c>
      <c r="C60" s="94" t="s">
        <v>990</v>
      </c>
      <c r="D60" s="94" t="s">
        <v>991</v>
      </c>
      <c r="E60" s="94" t="s">
        <v>1107</v>
      </c>
      <c r="F60" s="95" t="s">
        <v>1108</v>
      </c>
      <c r="G60" s="96">
        <v>44204</v>
      </c>
      <c r="H60" s="96">
        <v>44238</v>
      </c>
      <c r="I60" s="96">
        <v>44540</v>
      </c>
      <c r="J60" s="97">
        <v>300</v>
      </c>
      <c r="K60" s="98">
        <v>39000000</v>
      </c>
      <c r="L60" s="99" t="s">
        <v>994</v>
      </c>
      <c r="M60" s="100">
        <v>1697</v>
      </c>
      <c r="N60" s="94" t="s">
        <v>995</v>
      </c>
      <c r="O60" s="101" t="s">
        <v>1002</v>
      </c>
      <c r="P60" s="101" t="s">
        <v>1051</v>
      </c>
      <c r="Q60" s="94" t="s">
        <v>49</v>
      </c>
    </row>
    <row r="61" spans="1:17" ht="120" x14ac:dyDescent="0.3">
      <c r="A61" s="94" t="s">
        <v>708</v>
      </c>
      <c r="B61" s="94" t="s">
        <v>707</v>
      </c>
      <c r="C61" s="94" t="s">
        <v>990</v>
      </c>
      <c r="D61" s="94" t="s">
        <v>991</v>
      </c>
      <c r="E61" s="94" t="s">
        <v>1109</v>
      </c>
      <c r="F61" s="95" t="s">
        <v>1078</v>
      </c>
      <c r="G61" s="96">
        <v>44235</v>
      </c>
      <c r="H61" s="96">
        <v>44238</v>
      </c>
      <c r="I61" s="96">
        <v>44418</v>
      </c>
      <c r="J61" s="97">
        <v>180</v>
      </c>
      <c r="K61" s="98">
        <v>31200000</v>
      </c>
      <c r="L61" s="94" t="s">
        <v>1000</v>
      </c>
      <c r="M61" s="100">
        <v>1698</v>
      </c>
      <c r="N61" s="94" t="s">
        <v>1001</v>
      </c>
      <c r="O61" s="101" t="s">
        <v>996</v>
      </c>
      <c r="P61" s="101" t="s">
        <v>1003</v>
      </c>
      <c r="Q61" s="94" t="s">
        <v>49</v>
      </c>
    </row>
    <row r="62" spans="1:17" ht="72" x14ac:dyDescent="0.3">
      <c r="A62" s="94" t="s">
        <v>710</v>
      </c>
      <c r="B62" s="94" t="s">
        <v>709</v>
      </c>
      <c r="C62" s="94" t="s">
        <v>990</v>
      </c>
      <c r="D62" s="94" t="s">
        <v>991</v>
      </c>
      <c r="E62" s="94" t="s">
        <v>1110</v>
      </c>
      <c r="F62" s="95" t="s">
        <v>1111</v>
      </c>
      <c r="G62" s="96">
        <v>44236</v>
      </c>
      <c r="H62" s="96">
        <v>44237</v>
      </c>
      <c r="I62" s="96">
        <v>44539</v>
      </c>
      <c r="J62" s="97">
        <v>300</v>
      </c>
      <c r="K62" s="98">
        <v>26000000</v>
      </c>
      <c r="L62" s="99" t="s">
        <v>994</v>
      </c>
      <c r="M62" s="100">
        <v>1697</v>
      </c>
      <c r="N62" s="94" t="s">
        <v>995</v>
      </c>
      <c r="O62" s="101" t="s">
        <v>1002</v>
      </c>
      <c r="P62" s="101" t="s">
        <v>1112</v>
      </c>
      <c r="Q62" s="94" t="s">
        <v>49</v>
      </c>
    </row>
    <row r="63" spans="1:17" ht="240" x14ac:dyDescent="0.3">
      <c r="A63" s="94" t="s">
        <v>712</v>
      </c>
      <c r="B63" s="94" t="s">
        <v>711</v>
      </c>
      <c r="C63" s="94" t="s">
        <v>990</v>
      </c>
      <c r="D63" s="94" t="s">
        <v>991</v>
      </c>
      <c r="E63" s="94" t="s">
        <v>1113</v>
      </c>
      <c r="F63" s="95" t="s">
        <v>1114</v>
      </c>
      <c r="G63" s="96">
        <v>44237</v>
      </c>
      <c r="H63" s="96">
        <v>44238</v>
      </c>
      <c r="I63" s="96">
        <v>44540</v>
      </c>
      <c r="J63" s="97">
        <v>300</v>
      </c>
      <c r="K63" s="98">
        <v>39000000</v>
      </c>
      <c r="L63" s="99" t="s">
        <v>994</v>
      </c>
      <c r="M63" s="100">
        <v>1697</v>
      </c>
      <c r="N63" s="94" t="s">
        <v>995</v>
      </c>
      <c r="O63" s="101" t="s">
        <v>1002</v>
      </c>
      <c r="P63" s="101" t="s">
        <v>1106</v>
      </c>
      <c r="Q63" s="94" t="s">
        <v>49</v>
      </c>
    </row>
    <row r="64" spans="1:17" ht="60" x14ac:dyDescent="0.3">
      <c r="A64" s="94" t="s">
        <v>714</v>
      </c>
      <c r="B64" s="94" t="s">
        <v>713</v>
      </c>
      <c r="C64" s="94" t="s">
        <v>990</v>
      </c>
      <c r="D64" s="94" t="s">
        <v>991</v>
      </c>
      <c r="E64" s="94" t="s">
        <v>1115</v>
      </c>
      <c r="F64" s="95" t="s">
        <v>1116</v>
      </c>
      <c r="G64" s="96">
        <v>44236</v>
      </c>
      <c r="H64" s="96">
        <v>44237</v>
      </c>
      <c r="I64" s="96">
        <v>44539</v>
      </c>
      <c r="J64" s="97">
        <v>300</v>
      </c>
      <c r="K64" s="98">
        <v>26000000</v>
      </c>
      <c r="L64" s="99" t="s">
        <v>994</v>
      </c>
      <c r="M64" s="100">
        <v>1697</v>
      </c>
      <c r="N64" s="94" t="s">
        <v>995</v>
      </c>
      <c r="O64" s="101" t="s">
        <v>1002</v>
      </c>
      <c r="P64" s="101" t="s">
        <v>1048</v>
      </c>
      <c r="Q64" s="94" t="s">
        <v>49</v>
      </c>
    </row>
    <row r="65" spans="1:17" ht="72" x14ac:dyDescent="0.3">
      <c r="A65" s="94" t="s">
        <v>716</v>
      </c>
      <c r="B65" s="94" t="s">
        <v>715</v>
      </c>
      <c r="C65" s="94" t="s">
        <v>990</v>
      </c>
      <c r="D65" s="94" t="s">
        <v>991</v>
      </c>
      <c r="E65" s="94" t="s">
        <v>1117</v>
      </c>
      <c r="F65" s="95" t="s">
        <v>1118</v>
      </c>
      <c r="G65" s="96">
        <v>44236</v>
      </c>
      <c r="H65" s="96">
        <v>44237</v>
      </c>
      <c r="I65" s="96">
        <v>44539</v>
      </c>
      <c r="J65" s="97">
        <v>300</v>
      </c>
      <c r="K65" s="98">
        <v>26000000</v>
      </c>
      <c r="L65" s="99" t="s">
        <v>994</v>
      </c>
      <c r="M65" s="100">
        <v>1697</v>
      </c>
      <c r="N65" s="94" t="s">
        <v>995</v>
      </c>
      <c r="O65" s="101" t="s">
        <v>1002</v>
      </c>
      <c r="P65" s="101" t="s">
        <v>1048</v>
      </c>
      <c r="Q65" s="94" t="s">
        <v>49</v>
      </c>
    </row>
    <row r="66" spans="1:17" ht="204" x14ac:dyDescent="0.3">
      <c r="A66" s="94" t="s">
        <v>718</v>
      </c>
      <c r="B66" s="94" t="s">
        <v>717</v>
      </c>
      <c r="C66" s="94" t="s">
        <v>990</v>
      </c>
      <c r="D66" s="94" t="s">
        <v>991</v>
      </c>
      <c r="E66" s="94" t="s">
        <v>1119</v>
      </c>
      <c r="F66" s="95" t="s">
        <v>1120</v>
      </c>
      <c r="G66" s="96">
        <v>44236</v>
      </c>
      <c r="H66" s="96">
        <v>44237</v>
      </c>
      <c r="I66" s="96">
        <v>44478</v>
      </c>
      <c r="J66" s="97">
        <v>240</v>
      </c>
      <c r="K66" s="98">
        <v>41600000</v>
      </c>
      <c r="L66" s="94" t="s">
        <v>1063</v>
      </c>
      <c r="M66" s="100">
        <v>1636</v>
      </c>
      <c r="N66" s="94" t="s">
        <v>1064</v>
      </c>
      <c r="O66" s="101" t="s">
        <v>996</v>
      </c>
      <c r="P66" s="101" t="s">
        <v>1121</v>
      </c>
      <c r="Q66" s="94" t="s">
        <v>49</v>
      </c>
    </row>
    <row r="67" spans="1:17" ht="96" x14ac:dyDescent="0.3">
      <c r="A67" s="94" t="s">
        <v>720</v>
      </c>
      <c r="B67" s="94" t="s">
        <v>719</v>
      </c>
      <c r="C67" s="94" t="s">
        <v>990</v>
      </c>
      <c r="D67" s="94" t="s">
        <v>991</v>
      </c>
      <c r="E67" s="94" t="s">
        <v>1122</v>
      </c>
      <c r="F67" s="95" t="s">
        <v>1123</v>
      </c>
      <c r="G67" s="96">
        <v>44237</v>
      </c>
      <c r="H67" s="96">
        <v>44239</v>
      </c>
      <c r="I67" s="96">
        <v>44541</v>
      </c>
      <c r="J67" s="97">
        <v>300</v>
      </c>
      <c r="K67" s="98">
        <v>52000000</v>
      </c>
      <c r="L67" s="99" t="s">
        <v>994</v>
      </c>
      <c r="M67" s="100">
        <v>1697</v>
      </c>
      <c r="N67" s="94" t="s">
        <v>995</v>
      </c>
      <c r="O67" s="101" t="s">
        <v>996</v>
      </c>
      <c r="P67" s="101" t="s">
        <v>1089</v>
      </c>
      <c r="Q67" s="94" t="s">
        <v>49</v>
      </c>
    </row>
    <row r="68" spans="1:17" ht="120" x14ac:dyDescent="0.3">
      <c r="A68" s="94" t="s">
        <v>722</v>
      </c>
      <c r="B68" s="94" t="s">
        <v>721</v>
      </c>
      <c r="C68" s="94" t="s">
        <v>990</v>
      </c>
      <c r="D68" s="94" t="s">
        <v>991</v>
      </c>
      <c r="E68" s="94" t="s">
        <v>105</v>
      </c>
      <c r="F68" s="95" t="s">
        <v>1124</v>
      </c>
      <c r="G68" s="96">
        <v>44236</v>
      </c>
      <c r="H68" s="96">
        <v>44237</v>
      </c>
      <c r="I68" s="96">
        <v>44539</v>
      </c>
      <c r="J68" s="97">
        <v>300</v>
      </c>
      <c r="K68" s="98">
        <v>52000000</v>
      </c>
      <c r="L68" s="99" t="s">
        <v>994</v>
      </c>
      <c r="M68" s="100">
        <v>1697</v>
      </c>
      <c r="N68" s="94" t="s">
        <v>995</v>
      </c>
      <c r="O68" s="101" t="s">
        <v>996</v>
      </c>
      <c r="P68" s="101" t="s">
        <v>1125</v>
      </c>
      <c r="Q68" s="94" t="s">
        <v>49</v>
      </c>
    </row>
    <row r="69" spans="1:17" ht="72" x14ac:dyDescent="0.3">
      <c r="A69" s="94" t="s">
        <v>724</v>
      </c>
      <c r="B69" s="94" t="s">
        <v>723</v>
      </c>
      <c r="C69" s="94" t="s">
        <v>990</v>
      </c>
      <c r="D69" s="94" t="s">
        <v>991</v>
      </c>
      <c r="E69" s="94" t="s">
        <v>1126</v>
      </c>
      <c r="F69" s="95" t="s">
        <v>1118</v>
      </c>
      <c r="G69" s="96">
        <v>44236</v>
      </c>
      <c r="H69" s="96">
        <v>44238</v>
      </c>
      <c r="I69" s="96">
        <v>44540</v>
      </c>
      <c r="J69" s="97">
        <v>300</v>
      </c>
      <c r="K69" s="98">
        <v>26000000</v>
      </c>
      <c r="L69" s="99" t="s">
        <v>994</v>
      </c>
      <c r="M69" s="100">
        <v>1697</v>
      </c>
      <c r="N69" s="94" t="s">
        <v>995</v>
      </c>
      <c r="O69" s="101" t="s">
        <v>1002</v>
      </c>
      <c r="P69" s="101" t="s">
        <v>1048</v>
      </c>
      <c r="Q69" s="94" t="s">
        <v>49</v>
      </c>
    </row>
    <row r="70" spans="1:17" ht="96" x14ac:dyDescent="0.3">
      <c r="A70" s="94" t="s">
        <v>726</v>
      </c>
      <c r="B70" s="94" t="s">
        <v>725</v>
      </c>
      <c r="C70" s="94" t="s">
        <v>990</v>
      </c>
      <c r="D70" s="94" t="s">
        <v>991</v>
      </c>
      <c r="E70" s="94" t="s">
        <v>1127</v>
      </c>
      <c r="F70" s="95" t="s">
        <v>1047</v>
      </c>
      <c r="G70" s="96">
        <v>44236</v>
      </c>
      <c r="H70" s="96">
        <v>44238</v>
      </c>
      <c r="I70" s="96">
        <v>44540</v>
      </c>
      <c r="J70" s="97">
        <v>300</v>
      </c>
      <c r="K70" s="98">
        <v>26000000</v>
      </c>
      <c r="L70" s="99" t="s">
        <v>994</v>
      </c>
      <c r="M70" s="100">
        <v>1697</v>
      </c>
      <c r="N70" s="94" t="s">
        <v>995</v>
      </c>
      <c r="O70" s="101" t="s">
        <v>1002</v>
      </c>
      <c r="P70" s="101" t="s">
        <v>1048</v>
      </c>
      <c r="Q70" s="94" t="s">
        <v>49</v>
      </c>
    </row>
    <row r="71" spans="1:17" ht="96" x14ac:dyDescent="0.3">
      <c r="A71" s="94" t="s">
        <v>728</v>
      </c>
      <c r="B71" s="94" t="s">
        <v>727</v>
      </c>
      <c r="C71" s="94" t="s">
        <v>990</v>
      </c>
      <c r="D71" s="94" t="s">
        <v>991</v>
      </c>
      <c r="E71" s="94" t="s">
        <v>1128</v>
      </c>
      <c r="F71" s="95" t="s">
        <v>1047</v>
      </c>
      <c r="G71" s="102">
        <v>44236</v>
      </c>
      <c r="H71" s="96">
        <v>44238</v>
      </c>
      <c r="I71" s="96">
        <v>44540</v>
      </c>
      <c r="J71" s="97">
        <v>300</v>
      </c>
      <c r="K71" s="98">
        <v>26000000</v>
      </c>
      <c r="L71" s="99" t="s">
        <v>994</v>
      </c>
      <c r="M71" s="100">
        <v>1697</v>
      </c>
      <c r="N71" s="94" t="s">
        <v>995</v>
      </c>
      <c r="O71" s="101" t="s">
        <v>1002</v>
      </c>
      <c r="P71" s="101" t="s">
        <v>1048</v>
      </c>
      <c r="Q71" s="94" t="s">
        <v>49</v>
      </c>
    </row>
    <row r="72" spans="1:17" ht="108" x14ac:dyDescent="0.3">
      <c r="A72" s="94" t="s">
        <v>730</v>
      </c>
      <c r="B72" s="94" t="s">
        <v>729</v>
      </c>
      <c r="C72" s="94" t="s">
        <v>990</v>
      </c>
      <c r="D72" s="94" t="s">
        <v>991</v>
      </c>
      <c r="E72" s="94" t="s">
        <v>1129</v>
      </c>
      <c r="F72" s="95" t="s">
        <v>1130</v>
      </c>
      <c r="G72" s="102">
        <v>44236</v>
      </c>
      <c r="H72" s="102">
        <v>44238</v>
      </c>
      <c r="I72" s="102">
        <v>44540</v>
      </c>
      <c r="J72" s="97">
        <v>300</v>
      </c>
      <c r="K72" s="98">
        <v>52000000</v>
      </c>
      <c r="L72" s="99" t="s">
        <v>994</v>
      </c>
      <c r="M72" s="100">
        <v>1697</v>
      </c>
      <c r="N72" s="94" t="s">
        <v>995</v>
      </c>
      <c r="O72" s="101" t="s">
        <v>996</v>
      </c>
      <c r="P72" s="101" t="s">
        <v>1125</v>
      </c>
      <c r="Q72" s="94" t="s">
        <v>49</v>
      </c>
    </row>
    <row r="73" spans="1:17" ht="84" x14ac:dyDescent="0.3">
      <c r="A73" s="94" t="s">
        <v>732</v>
      </c>
      <c r="B73" s="94" t="s">
        <v>731</v>
      </c>
      <c r="C73" s="94" t="s">
        <v>990</v>
      </c>
      <c r="D73" s="94" t="s">
        <v>991</v>
      </c>
      <c r="E73" s="94" t="s">
        <v>1131</v>
      </c>
      <c r="F73" s="95" t="s">
        <v>1011</v>
      </c>
      <c r="G73" s="102">
        <v>44237</v>
      </c>
      <c r="H73" s="96">
        <v>44242</v>
      </c>
      <c r="I73" s="96">
        <v>44422</v>
      </c>
      <c r="J73" s="97">
        <v>180</v>
      </c>
      <c r="K73" s="98">
        <v>31200000</v>
      </c>
      <c r="L73" s="94" t="s">
        <v>1000</v>
      </c>
      <c r="M73" s="100">
        <v>1698</v>
      </c>
      <c r="N73" s="94" t="s">
        <v>1001</v>
      </c>
      <c r="O73" s="101" t="s">
        <v>996</v>
      </c>
      <c r="P73" s="101" t="s">
        <v>1012</v>
      </c>
      <c r="Q73" s="94" t="s">
        <v>49</v>
      </c>
    </row>
    <row r="74" spans="1:17" ht="72" x14ac:dyDescent="0.3">
      <c r="A74" s="94" t="s">
        <v>734</v>
      </c>
      <c r="B74" s="94" t="s">
        <v>733</v>
      </c>
      <c r="C74" s="94" t="s">
        <v>990</v>
      </c>
      <c r="D74" s="94" t="s">
        <v>991</v>
      </c>
      <c r="E74" s="94" t="s">
        <v>1132</v>
      </c>
      <c r="F74" s="95" t="s">
        <v>1105</v>
      </c>
      <c r="G74" s="102">
        <v>44237</v>
      </c>
      <c r="H74" s="102">
        <v>44242</v>
      </c>
      <c r="I74" s="102">
        <v>44544</v>
      </c>
      <c r="J74" s="97">
        <v>300</v>
      </c>
      <c r="K74" s="98">
        <v>33000000</v>
      </c>
      <c r="L74" s="99" t="s">
        <v>994</v>
      </c>
      <c r="M74" s="100">
        <v>1697</v>
      </c>
      <c r="N74" s="94" t="s">
        <v>995</v>
      </c>
      <c r="O74" s="101" t="s">
        <v>1002</v>
      </c>
      <c r="P74" s="101" t="s">
        <v>1133</v>
      </c>
      <c r="Q74" s="94" t="s">
        <v>49</v>
      </c>
    </row>
    <row r="75" spans="1:17" ht="96" x14ac:dyDescent="0.3">
      <c r="A75" s="94" t="s">
        <v>736</v>
      </c>
      <c r="B75" s="94" t="s">
        <v>735</v>
      </c>
      <c r="C75" s="94" t="s">
        <v>990</v>
      </c>
      <c r="D75" s="94" t="s">
        <v>991</v>
      </c>
      <c r="E75" s="94" t="s">
        <v>1134</v>
      </c>
      <c r="F75" s="95" t="s">
        <v>1135</v>
      </c>
      <c r="G75" s="102">
        <v>44238</v>
      </c>
      <c r="H75" s="96">
        <v>44239</v>
      </c>
      <c r="I75" s="96">
        <v>44541</v>
      </c>
      <c r="J75" s="97">
        <v>300</v>
      </c>
      <c r="K75" s="98">
        <v>43000000</v>
      </c>
      <c r="L75" s="99" t="s">
        <v>994</v>
      </c>
      <c r="M75" s="100">
        <v>1697</v>
      </c>
      <c r="N75" s="94" t="s">
        <v>995</v>
      </c>
      <c r="O75" s="101" t="s">
        <v>996</v>
      </c>
      <c r="P75" s="101" t="s">
        <v>1089</v>
      </c>
      <c r="Q75" s="94" t="s">
        <v>49</v>
      </c>
    </row>
    <row r="76" spans="1:17" ht="156" x14ac:dyDescent="0.3">
      <c r="A76" s="94" t="s">
        <v>738</v>
      </c>
      <c r="B76" s="94" t="s">
        <v>737</v>
      </c>
      <c r="C76" s="94" t="s">
        <v>990</v>
      </c>
      <c r="D76" s="94" t="s">
        <v>991</v>
      </c>
      <c r="E76" s="94" t="s">
        <v>1136</v>
      </c>
      <c r="F76" s="95" t="s">
        <v>1137</v>
      </c>
      <c r="G76" s="102">
        <v>44237</v>
      </c>
      <c r="H76" s="102">
        <v>44237</v>
      </c>
      <c r="I76" s="102">
        <v>44539</v>
      </c>
      <c r="J76" s="97">
        <v>300</v>
      </c>
      <c r="K76" s="98">
        <v>75000000</v>
      </c>
      <c r="L76" s="99" t="s">
        <v>994</v>
      </c>
      <c r="M76" s="100">
        <v>1697</v>
      </c>
      <c r="N76" s="94" t="s">
        <v>995</v>
      </c>
      <c r="O76" s="101" t="s">
        <v>996</v>
      </c>
      <c r="P76" s="101" t="s">
        <v>1031</v>
      </c>
      <c r="Q76" s="94" t="s">
        <v>49</v>
      </c>
    </row>
    <row r="77" spans="1:17" ht="72" x14ac:dyDescent="0.3">
      <c r="A77" s="94" t="s">
        <v>740</v>
      </c>
      <c r="B77" s="94" t="s">
        <v>739</v>
      </c>
      <c r="C77" s="94" t="s">
        <v>990</v>
      </c>
      <c r="D77" s="94" t="s">
        <v>991</v>
      </c>
      <c r="E77" s="94" t="s">
        <v>1138</v>
      </c>
      <c r="F77" s="95" t="s">
        <v>1139</v>
      </c>
      <c r="G77" s="102">
        <v>44239</v>
      </c>
      <c r="H77" s="102">
        <v>44242</v>
      </c>
      <c r="I77" s="102">
        <v>44544</v>
      </c>
      <c r="J77" s="97">
        <v>300</v>
      </c>
      <c r="K77" s="98">
        <v>26000000</v>
      </c>
      <c r="L77" s="99" t="s">
        <v>994</v>
      </c>
      <c r="M77" s="100">
        <v>1697</v>
      </c>
      <c r="N77" s="94" t="s">
        <v>995</v>
      </c>
      <c r="O77" s="101" t="s">
        <v>1002</v>
      </c>
      <c r="P77" s="101" t="s">
        <v>1112</v>
      </c>
      <c r="Q77" s="94" t="s">
        <v>49</v>
      </c>
    </row>
    <row r="78" spans="1:17" ht="180" x14ac:dyDescent="0.3">
      <c r="A78" s="94" t="s">
        <v>742</v>
      </c>
      <c r="B78" s="94" t="s">
        <v>741</v>
      </c>
      <c r="C78" s="94" t="s">
        <v>990</v>
      </c>
      <c r="D78" s="94" t="s">
        <v>991</v>
      </c>
      <c r="E78" s="94" t="s">
        <v>1140</v>
      </c>
      <c r="F78" s="95" t="s">
        <v>1141</v>
      </c>
      <c r="G78" s="102">
        <v>44238</v>
      </c>
      <c r="H78" s="102">
        <v>44242</v>
      </c>
      <c r="I78" s="102">
        <v>44422</v>
      </c>
      <c r="J78" s="97">
        <v>180</v>
      </c>
      <c r="K78" s="98">
        <v>31200000</v>
      </c>
      <c r="L78" s="99" t="s">
        <v>994</v>
      </c>
      <c r="M78" s="100">
        <v>1697</v>
      </c>
      <c r="N78" s="94" t="s">
        <v>995</v>
      </c>
      <c r="O78" s="101" t="s">
        <v>996</v>
      </c>
      <c r="P78" s="101" t="s">
        <v>1142</v>
      </c>
      <c r="Q78" s="94" t="s">
        <v>49</v>
      </c>
    </row>
    <row r="79" spans="1:17" ht="132" x14ac:dyDescent="0.3">
      <c r="A79" s="94" t="s">
        <v>744</v>
      </c>
      <c r="B79" s="94" t="s">
        <v>743</v>
      </c>
      <c r="C79" s="94" t="s">
        <v>990</v>
      </c>
      <c r="D79" s="94" t="s">
        <v>991</v>
      </c>
      <c r="E79" s="94" t="s">
        <v>1143</v>
      </c>
      <c r="F79" s="95" t="s">
        <v>1144</v>
      </c>
      <c r="G79" s="102">
        <v>44238</v>
      </c>
      <c r="H79" s="102">
        <v>44242</v>
      </c>
      <c r="I79" s="102">
        <v>44544</v>
      </c>
      <c r="J79" s="97">
        <v>300</v>
      </c>
      <c r="K79" s="98">
        <v>52000000</v>
      </c>
      <c r="L79" s="99" t="s">
        <v>994</v>
      </c>
      <c r="M79" s="100">
        <v>1697</v>
      </c>
      <c r="N79" s="94" t="s">
        <v>995</v>
      </c>
      <c r="O79" s="101" t="s">
        <v>996</v>
      </c>
      <c r="P79" s="101" t="s">
        <v>1051</v>
      </c>
      <c r="Q79" s="94" t="s">
        <v>49</v>
      </c>
    </row>
    <row r="80" spans="1:17" ht="60" x14ac:dyDescent="0.3">
      <c r="A80" s="94" t="s">
        <v>746</v>
      </c>
      <c r="B80" s="94" t="s">
        <v>745</v>
      </c>
      <c r="C80" s="94" t="s">
        <v>990</v>
      </c>
      <c r="D80" s="94" t="s">
        <v>991</v>
      </c>
      <c r="E80" s="94" t="s">
        <v>1145</v>
      </c>
      <c r="F80" s="95" t="s">
        <v>1116</v>
      </c>
      <c r="G80" s="102">
        <v>44238</v>
      </c>
      <c r="H80" s="96">
        <v>44242</v>
      </c>
      <c r="I80" s="96">
        <v>44544</v>
      </c>
      <c r="J80" s="97">
        <v>300</v>
      </c>
      <c r="K80" s="98">
        <v>26000000</v>
      </c>
      <c r="L80" s="99" t="s">
        <v>994</v>
      </c>
      <c r="M80" s="100">
        <v>1697</v>
      </c>
      <c r="N80" s="94" t="s">
        <v>995</v>
      </c>
      <c r="O80" s="101" t="s">
        <v>1002</v>
      </c>
      <c r="P80" s="101" t="s">
        <v>1048</v>
      </c>
      <c r="Q80" s="94" t="s">
        <v>49</v>
      </c>
    </row>
    <row r="81" spans="1:17" ht="132" x14ac:dyDescent="0.3">
      <c r="A81" s="94" t="s">
        <v>748</v>
      </c>
      <c r="B81" s="94" t="s">
        <v>747</v>
      </c>
      <c r="C81" s="94" t="s">
        <v>990</v>
      </c>
      <c r="D81" s="94" t="s">
        <v>991</v>
      </c>
      <c r="E81" s="94" t="s">
        <v>1146</v>
      </c>
      <c r="F81" s="95" t="s">
        <v>1147</v>
      </c>
      <c r="G81" s="102">
        <v>44242</v>
      </c>
      <c r="H81" s="96">
        <v>44243</v>
      </c>
      <c r="I81" s="96">
        <v>44545</v>
      </c>
      <c r="J81" s="97">
        <v>300</v>
      </c>
      <c r="K81" s="98">
        <v>52000000</v>
      </c>
      <c r="L81" s="99" t="s">
        <v>994</v>
      </c>
      <c r="M81" s="100">
        <v>1697</v>
      </c>
      <c r="N81" s="94" t="s">
        <v>995</v>
      </c>
      <c r="O81" s="101" t="s">
        <v>996</v>
      </c>
      <c r="P81" s="101" t="s">
        <v>1051</v>
      </c>
      <c r="Q81" s="94" t="s">
        <v>49</v>
      </c>
    </row>
    <row r="82" spans="1:17" ht="180" x14ac:dyDescent="0.3">
      <c r="A82" s="94" t="s">
        <v>750</v>
      </c>
      <c r="B82" s="94" t="s">
        <v>749</v>
      </c>
      <c r="C82" s="94" t="s">
        <v>990</v>
      </c>
      <c r="D82" s="94" t="s">
        <v>991</v>
      </c>
      <c r="E82" s="94" t="s">
        <v>1148</v>
      </c>
      <c r="F82" s="95" t="s">
        <v>1149</v>
      </c>
      <c r="G82" s="102">
        <v>44238</v>
      </c>
      <c r="H82" s="96">
        <v>44239</v>
      </c>
      <c r="I82" s="96">
        <v>44541</v>
      </c>
      <c r="J82" s="97">
        <v>300</v>
      </c>
      <c r="K82" s="98">
        <v>26000000</v>
      </c>
      <c r="L82" s="99" t="s">
        <v>994</v>
      </c>
      <c r="M82" s="100">
        <v>1697</v>
      </c>
      <c r="N82" s="94" t="s">
        <v>995</v>
      </c>
      <c r="O82" s="101" t="s">
        <v>1002</v>
      </c>
      <c r="P82" s="101" t="s">
        <v>1048</v>
      </c>
      <c r="Q82" s="94" t="s">
        <v>49</v>
      </c>
    </row>
    <row r="83" spans="1:17" ht="72" x14ac:dyDescent="0.3">
      <c r="A83" s="94" t="s">
        <v>752</v>
      </c>
      <c r="B83" s="94" t="s">
        <v>751</v>
      </c>
      <c r="C83" s="94" t="s">
        <v>990</v>
      </c>
      <c r="D83" s="94" t="s">
        <v>991</v>
      </c>
      <c r="E83" s="94" t="s">
        <v>385</v>
      </c>
      <c r="F83" s="95" t="s">
        <v>1150</v>
      </c>
      <c r="G83" s="102">
        <v>44238</v>
      </c>
      <c r="H83" s="96">
        <v>44239</v>
      </c>
      <c r="I83" s="96">
        <v>44541</v>
      </c>
      <c r="J83" s="97">
        <v>300</v>
      </c>
      <c r="K83" s="98">
        <v>39000000</v>
      </c>
      <c r="L83" s="99" t="s">
        <v>994</v>
      </c>
      <c r="M83" s="100">
        <v>1697</v>
      </c>
      <c r="N83" s="94" t="s">
        <v>995</v>
      </c>
      <c r="O83" s="101" t="s">
        <v>1002</v>
      </c>
      <c r="P83" s="101" t="s">
        <v>1151</v>
      </c>
      <c r="Q83" s="94" t="s">
        <v>49</v>
      </c>
    </row>
    <row r="84" spans="1:17" ht="72" x14ac:dyDescent="0.3">
      <c r="A84" s="94" t="s">
        <v>754</v>
      </c>
      <c r="B84" s="94" t="s">
        <v>753</v>
      </c>
      <c r="C84" s="94" t="s">
        <v>990</v>
      </c>
      <c r="D84" s="94" t="s">
        <v>991</v>
      </c>
      <c r="E84" s="94" t="s">
        <v>1152</v>
      </c>
      <c r="F84" s="95" t="s">
        <v>1153</v>
      </c>
      <c r="G84" s="102">
        <v>44239</v>
      </c>
      <c r="H84" s="102">
        <v>44243</v>
      </c>
      <c r="I84" s="102">
        <v>44545</v>
      </c>
      <c r="J84" s="97">
        <v>300</v>
      </c>
      <c r="K84" s="98">
        <v>39000000</v>
      </c>
      <c r="L84" s="99" t="s">
        <v>994</v>
      </c>
      <c r="M84" s="100">
        <v>1697</v>
      </c>
      <c r="N84" s="94" t="s">
        <v>995</v>
      </c>
      <c r="O84" s="101" t="s">
        <v>1002</v>
      </c>
      <c r="P84" s="101" t="s">
        <v>1151</v>
      </c>
      <c r="Q84" s="94" t="s">
        <v>49</v>
      </c>
    </row>
    <row r="85" spans="1:17" ht="108" x14ac:dyDescent="0.3">
      <c r="A85" s="94" t="s">
        <v>756</v>
      </c>
      <c r="B85" s="94" t="s">
        <v>755</v>
      </c>
      <c r="C85" s="94" t="s">
        <v>990</v>
      </c>
      <c r="D85" s="94" t="s">
        <v>991</v>
      </c>
      <c r="E85" s="94" t="s">
        <v>1154</v>
      </c>
      <c r="F85" s="95" t="s">
        <v>1155</v>
      </c>
      <c r="G85" s="102">
        <v>44239</v>
      </c>
      <c r="H85" s="102">
        <v>44239</v>
      </c>
      <c r="I85" s="96">
        <v>44238</v>
      </c>
      <c r="J85" s="97">
        <v>300</v>
      </c>
      <c r="K85" s="98">
        <v>43000000</v>
      </c>
      <c r="L85" s="99" t="s">
        <v>994</v>
      </c>
      <c r="M85" s="100">
        <v>1697</v>
      </c>
      <c r="N85" s="94" t="s">
        <v>995</v>
      </c>
      <c r="O85" s="101" t="s">
        <v>996</v>
      </c>
      <c r="P85" s="101" t="s">
        <v>1125</v>
      </c>
      <c r="Q85" s="94" t="s">
        <v>49</v>
      </c>
    </row>
    <row r="86" spans="1:17" ht="72" x14ac:dyDescent="0.3">
      <c r="A86" s="94" t="s">
        <v>758</v>
      </c>
      <c r="B86" s="94" t="s">
        <v>757</v>
      </c>
      <c r="C86" s="94" t="s">
        <v>990</v>
      </c>
      <c r="D86" s="94" t="s">
        <v>991</v>
      </c>
      <c r="E86" s="94" t="s">
        <v>1156</v>
      </c>
      <c r="F86" s="95" t="s">
        <v>1157</v>
      </c>
      <c r="G86" s="102">
        <v>44239</v>
      </c>
      <c r="H86" s="102">
        <v>44242</v>
      </c>
      <c r="I86" s="102">
        <v>44544</v>
      </c>
      <c r="J86" s="97">
        <v>300</v>
      </c>
      <c r="K86" s="98">
        <v>26000000</v>
      </c>
      <c r="L86" s="94" t="s">
        <v>1000</v>
      </c>
      <c r="M86" s="100">
        <v>1698</v>
      </c>
      <c r="N86" s="94" t="s">
        <v>1001</v>
      </c>
      <c r="O86" s="101" t="s">
        <v>1002</v>
      </c>
      <c r="P86" s="101" t="s">
        <v>1158</v>
      </c>
      <c r="Q86" s="94" t="s">
        <v>49</v>
      </c>
    </row>
    <row r="87" spans="1:17" ht="132" x14ac:dyDescent="0.3">
      <c r="A87" s="94" t="s">
        <v>760</v>
      </c>
      <c r="B87" s="94" t="s">
        <v>759</v>
      </c>
      <c r="C87" s="94" t="s">
        <v>990</v>
      </c>
      <c r="D87" s="94" t="s">
        <v>991</v>
      </c>
      <c r="E87" s="94" t="s">
        <v>1159</v>
      </c>
      <c r="F87" s="95" t="s">
        <v>1160</v>
      </c>
      <c r="G87" s="102">
        <v>44242</v>
      </c>
      <c r="H87" s="102">
        <v>44243</v>
      </c>
      <c r="I87" s="102">
        <v>44545</v>
      </c>
      <c r="J87" s="97">
        <v>300</v>
      </c>
      <c r="K87" s="98">
        <v>60000000</v>
      </c>
      <c r="L87" s="99" t="s">
        <v>994</v>
      </c>
      <c r="M87" s="100">
        <v>1697</v>
      </c>
      <c r="N87" s="94" t="s">
        <v>995</v>
      </c>
      <c r="O87" s="101" t="s">
        <v>996</v>
      </c>
      <c r="P87" s="101" t="s">
        <v>1161</v>
      </c>
      <c r="Q87" s="94" t="s">
        <v>49</v>
      </c>
    </row>
    <row r="88" spans="1:17" ht="132" x14ac:dyDescent="0.3">
      <c r="A88" s="94" t="s">
        <v>762</v>
      </c>
      <c r="B88" s="94" t="s">
        <v>761</v>
      </c>
      <c r="C88" s="94" t="s">
        <v>990</v>
      </c>
      <c r="D88" s="94" t="s">
        <v>991</v>
      </c>
      <c r="E88" s="94" t="s">
        <v>1162</v>
      </c>
      <c r="F88" s="95" t="s">
        <v>1163</v>
      </c>
      <c r="G88" s="102">
        <v>44238</v>
      </c>
      <c r="H88" s="102">
        <v>44239</v>
      </c>
      <c r="I88" s="102">
        <v>44541</v>
      </c>
      <c r="J88" s="97">
        <v>300</v>
      </c>
      <c r="K88" s="98">
        <v>52000000</v>
      </c>
      <c r="L88" s="99" t="s">
        <v>994</v>
      </c>
      <c r="M88" s="100">
        <v>1697</v>
      </c>
      <c r="N88" s="94" t="s">
        <v>995</v>
      </c>
      <c r="O88" s="101" t="s">
        <v>996</v>
      </c>
      <c r="P88" s="101" t="s">
        <v>1051</v>
      </c>
      <c r="Q88" s="94" t="s">
        <v>49</v>
      </c>
    </row>
    <row r="89" spans="1:17" ht="132" x14ac:dyDescent="0.3">
      <c r="A89" s="94" t="s">
        <v>764</v>
      </c>
      <c r="B89" s="94" t="s">
        <v>763</v>
      </c>
      <c r="C89" s="94" t="s">
        <v>990</v>
      </c>
      <c r="D89" s="94" t="s">
        <v>991</v>
      </c>
      <c r="E89" s="94" t="s">
        <v>1164</v>
      </c>
      <c r="F89" s="95" t="s">
        <v>1165</v>
      </c>
      <c r="G89" s="102">
        <v>44238</v>
      </c>
      <c r="H89" s="96">
        <v>44239</v>
      </c>
      <c r="I89" s="96">
        <v>44541</v>
      </c>
      <c r="J89" s="97">
        <v>300</v>
      </c>
      <c r="K89" s="98">
        <v>57000000</v>
      </c>
      <c r="L89" s="99" t="s">
        <v>994</v>
      </c>
      <c r="M89" s="100">
        <v>1697</v>
      </c>
      <c r="N89" s="94" t="s">
        <v>995</v>
      </c>
      <c r="O89" s="101" t="s">
        <v>996</v>
      </c>
      <c r="P89" s="101" t="s">
        <v>997</v>
      </c>
      <c r="Q89" s="94" t="s">
        <v>49</v>
      </c>
    </row>
    <row r="90" spans="1:17" ht="180" x14ac:dyDescent="0.3">
      <c r="A90" s="94" t="s">
        <v>766</v>
      </c>
      <c r="B90" s="94" t="s">
        <v>765</v>
      </c>
      <c r="C90" s="94" t="s">
        <v>990</v>
      </c>
      <c r="D90" s="94" t="s">
        <v>991</v>
      </c>
      <c r="E90" s="94" t="s">
        <v>1166</v>
      </c>
      <c r="F90" s="95" t="s">
        <v>1167</v>
      </c>
      <c r="G90" s="102">
        <v>44238</v>
      </c>
      <c r="H90" s="102">
        <v>44242</v>
      </c>
      <c r="I90" s="102">
        <v>44544</v>
      </c>
      <c r="J90" s="97">
        <v>300</v>
      </c>
      <c r="K90" s="98">
        <v>26000000</v>
      </c>
      <c r="L90" s="99" t="s">
        <v>994</v>
      </c>
      <c r="M90" s="100">
        <v>1697</v>
      </c>
      <c r="N90" s="94" t="s">
        <v>995</v>
      </c>
      <c r="O90" s="101" t="s">
        <v>1002</v>
      </c>
      <c r="P90" s="101" t="s">
        <v>1048</v>
      </c>
      <c r="Q90" s="94" t="s">
        <v>49</v>
      </c>
    </row>
    <row r="91" spans="1:17" ht="72" x14ac:dyDescent="0.3">
      <c r="A91" s="94" t="s">
        <v>768</v>
      </c>
      <c r="B91" s="94" t="s">
        <v>767</v>
      </c>
      <c r="C91" s="94" t="s">
        <v>990</v>
      </c>
      <c r="D91" s="94" t="s">
        <v>991</v>
      </c>
      <c r="E91" s="94" t="s">
        <v>1168</v>
      </c>
      <c r="F91" s="95" t="s">
        <v>1027</v>
      </c>
      <c r="G91" s="102">
        <v>44238</v>
      </c>
      <c r="H91" s="96">
        <v>44242</v>
      </c>
      <c r="I91" s="96">
        <v>44422</v>
      </c>
      <c r="J91" s="97">
        <v>180</v>
      </c>
      <c r="K91" s="98">
        <v>31200000</v>
      </c>
      <c r="L91" s="94" t="s">
        <v>1000</v>
      </c>
      <c r="M91" s="100">
        <v>1698</v>
      </c>
      <c r="N91" s="94" t="s">
        <v>1001</v>
      </c>
      <c r="O91" s="101" t="s">
        <v>996</v>
      </c>
      <c r="P91" s="101" t="s">
        <v>1012</v>
      </c>
      <c r="Q91" s="94" t="s">
        <v>49</v>
      </c>
    </row>
    <row r="92" spans="1:17" ht="156" x14ac:dyDescent="0.3">
      <c r="A92" s="94" t="s">
        <v>770</v>
      </c>
      <c r="B92" s="94" t="s">
        <v>769</v>
      </c>
      <c r="C92" s="94" t="s">
        <v>990</v>
      </c>
      <c r="D92" s="94" t="s">
        <v>991</v>
      </c>
      <c r="E92" s="94" t="s">
        <v>1169</v>
      </c>
      <c r="F92" s="95" t="s">
        <v>1170</v>
      </c>
      <c r="G92" s="102">
        <v>44238</v>
      </c>
      <c r="H92" s="102">
        <v>44242</v>
      </c>
      <c r="I92" s="102">
        <v>44544</v>
      </c>
      <c r="J92" s="97">
        <v>300</v>
      </c>
      <c r="K92" s="98">
        <v>52000000</v>
      </c>
      <c r="L92" s="99" t="s">
        <v>994</v>
      </c>
      <c r="M92" s="100">
        <v>1697</v>
      </c>
      <c r="N92" s="94" t="s">
        <v>995</v>
      </c>
      <c r="O92" s="101" t="s">
        <v>996</v>
      </c>
      <c r="P92" s="101" t="s">
        <v>1051</v>
      </c>
      <c r="Q92" s="94" t="s">
        <v>49</v>
      </c>
    </row>
    <row r="93" spans="1:17" ht="132" x14ac:dyDescent="0.3">
      <c r="A93" s="94" t="s">
        <v>772</v>
      </c>
      <c r="B93" s="94" t="s">
        <v>771</v>
      </c>
      <c r="C93" s="94" t="s">
        <v>990</v>
      </c>
      <c r="D93" s="94" t="s">
        <v>991</v>
      </c>
      <c r="E93" s="94" t="s">
        <v>1171</v>
      </c>
      <c r="F93" s="95" t="s">
        <v>1147</v>
      </c>
      <c r="G93" s="102">
        <v>44239</v>
      </c>
      <c r="H93" s="102">
        <v>44243</v>
      </c>
      <c r="I93" s="102">
        <v>44545</v>
      </c>
      <c r="J93" s="97">
        <v>300</v>
      </c>
      <c r="K93" s="98">
        <v>52000000</v>
      </c>
      <c r="L93" s="99" t="s">
        <v>994</v>
      </c>
      <c r="M93" s="100">
        <v>1697</v>
      </c>
      <c r="N93" s="94" t="s">
        <v>995</v>
      </c>
      <c r="O93" s="101" t="s">
        <v>996</v>
      </c>
      <c r="P93" s="101" t="s">
        <v>1051</v>
      </c>
      <c r="Q93" s="94" t="s">
        <v>49</v>
      </c>
    </row>
    <row r="94" spans="1:17" ht="72" x14ac:dyDescent="0.3">
      <c r="A94" s="94" t="s">
        <v>774</v>
      </c>
      <c r="B94" s="94" t="s">
        <v>773</v>
      </c>
      <c r="C94" s="94" t="s">
        <v>990</v>
      </c>
      <c r="D94" s="94" t="s">
        <v>991</v>
      </c>
      <c r="E94" s="94" t="s">
        <v>1172</v>
      </c>
      <c r="F94" s="95" t="s">
        <v>1173</v>
      </c>
      <c r="G94" s="102">
        <v>44239</v>
      </c>
      <c r="H94" s="102">
        <v>44242</v>
      </c>
      <c r="I94" s="102">
        <v>44544</v>
      </c>
      <c r="J94" s="97">
        <v>300</v>
      </c>
      <c r="K94" s="98">
        <v>17500000</v>
      </c>
      <c r="L94" s="99" t="s">
        <v>994</v>
      </c>
      <c r="M94" s="100">
        <v>1697</v>
      </c>
      <c r="N94" s="94" t="s">
        <v>995</v>
      </c>
      <c r="O94" s="101" t="s">
        <v>1002</v>
      </c>
      <c r="P94" s="101" t="s">
        <v>1048</v>
      </c>
      <c r="Q94" s="94" t="s">
        <v>49</v>
      </c>
    </row>
    <row r="95" spans="1:17" ht="84" x14ac:dyDescent="0.3">
      <c r="A95" s="94" t="s">
        <v>776</v>
      </c>
      <c r="B95" s="94" t="s">
        <v>775</v>
      </c>
      <c r="C95" s="94" t="s">
        <v>990</v>
      </c>
      <c r="D95" s="94" t="s">
        <v>991</v>
      </c>
      <c r="E95" s="94" t="s">
        <v>1174</v>
      </c>
      <c r="F95" s="95" t="s">
        <v>1175</v>
      </c>
      <c r="G95" s="102">
        <v>44239</v>
      </c>
      <c r="H95" s="102">
        <v>44242</v>
      </c>
      <c r="I95" s="102">
        <v>44544</v>
      </c>
      <c r="J95" s="97">
        <v>300</v>
      </c>
      <c r="K95" s="98">
        <v>52000000</v>
      </c>
      <c r="L95" s="99" t="s">
        <v>994</v>
      </c>
      <c r="M95" s="100">
        <v>1697</v>
      </c>
      <c r="N95" s="94" t="s">
        <v>995</v>
      </c>
      <c r="O95" s="101" t="s">
        <v>996</v>
      </c>
      <c r="P95" s="101" t="s">
        <v>1009</v>
      </c>
      <c r="Q95" s="94" t="s">
        <v>49</v>
      </c>
    </row>
    <row r="96" spans="1:17" ht="132" x14ac:dyDescent="0.3">
      <c r="A96" s="94" t="s">
        <v>778</v>
      </c>
      <c r="B96" s="94" t="s">
        <v>777</v>
      </c>
      <c r="C96" s="94" t="s">
        <v>990</v>
      </c>
      <c r="D96" s="94" t="s">
        <v>991</v>
      </c>
      <c r="E96" s="94" t="s">
        <v>1176</v>
      </c>
      <c r="F96" s="95" t="s">
        <v>1177</v>
      </c>
      <c r="G96" s="102">
        <v>44239</v>
      </c>
      <c r="H96" s="102">
        <v>44242</v>
      </c>
      <c r="I96" s="102">
        <v>44544</v>
      </c>
      <c r="J96" s="97">
        <v>300</v>
      </c>
      <c r="K96" s="98">
        <v>57000000</v>
      </c>
      <c r="L96" s="99" t="s">
        <v>994</v>
      </c>
      <c r="M96" s="100">
        <v>1697</v>
      </c>
      <c r="N96" s="94" t="s">
        <v>995</v>
      </c>
      <c r="O96" s="101" t="s">
        <v>996</v>
      </c>
      <c r="P96" s="101" t="s">
        <v>997</v>
      </c>
      <c r="Q96" s="94" t="s">
        <v>49</v>
      </c>
    </row>
    <row r="97" spans="1:17" ht="120" x14ac:dyDescent="0.3">
      <c r="A97" s="94" t="s">
        <v>780</v>
      </c>
      <c r="B97" s="94" t="s">
        <v>779</v>
      </c>
      <c r="C97" s="94" t="s">
        <v>990</v>
      </c>
      <c r="D97" s="94" t="s">
        <v>991</v>
      </c>
      <c r="E97" s="94" t="s">
        <v>1178</v>
      </c>
      <c r="F97" s="95" t="s">
        <v>1179</v>
      </c>
      <c r="G97" s="102">
        <v>44242</v>
      </c>
      <c r="H97" s="102">
        <v>44246</v>
      </c>
      <c r="I97" s="102">
        <v>44548</v>
      </c>
      <c r="J97" s="97">
        <v>300</v>
      </c>
      <c r="K97" s="98">
        <v>52000000</v>
      </c>
      <c r="L97" s="99" t="s">
        <v>994</v>
      </c>
      <c r="M97" s="100">
        <v>1697</v>
      </c>
      <c r="N97" s="94" t="s">
        <v>995</v>
      </c>
      <c r="O97" s="101" t="s">
        <v>996</v>
      </c>
      <c r="P97" s="101" t="s">
        <v>1051</v>
      </c>
      <c r="Q97" s="94" t="s">
        <v>49</v>
      </c>
    </row>
    <row r="98" spans="1:17" ht="120" x14ac:dyDescent="0.3">
      <c r="A98" s="94" t="s">
        <v>782</v>
      </c>
      <c r="B98" s="94" t="s">
        <v>781</v>
      </c>
      <c r="C98" s="94" t="s">
        <v>990</v>
      </c>
      <c r="D98" s="94" t="s">
        <v>991</v>
      </c>
      <c r="E98" s="94" t="s">
        <v>1180</v>
      </c>
      <c r="F98" s="95" t="s">
        <v>1181</v>
      </c>
      <c r="G98" s="102">
        <v>44239</v>
      </c>
      <c r="H98" s="102">
        <v>44239</v>
      </c>
      <c r="I98" s="102">
        <v>44541</v>
      </c>
      <c r="J98" s="97">
        <v>300</v>
      </c>
      <c r="K98" s="98">
        <v>62000000</v>
      </c>
      <c r="L98" s="94" t="s">
        <v>1000</v>
      </c>
      <c r="M98" s="100">
        <v>1698</v>
      </c>
      <c r="N98" s="94" t="s">
        <v>1001</v>
      </c>
      <c r="O98" s="101" t="s">
        <v>996</v>
      </c>
      <c r="P98" s="101" t="s">
        <v>1012</v>
      </c>
      <c r="Q98" s="94" t="s">
        <v>49</v>
      </c>
    </row>
    <row r="99" spans="1:17" ht="180" x14ac:dyDescent="0.3">
      <c r="A99" s="94" t="s">
        <v>784</v>
      </c>
      <c r="B99" s="94" t="s">
        <v>783</v>
      </c>
      <c r="C99" s="94" t="s">
        <v>990</v>
      </c>
      <c r="D99" s="94" t="s">
        <v>991</v>
      </c>
      <c r="E99" s="94" t="s">
        <v>1182</v>
      </c>
      <c r="F99" s="95" t="s">
        <v>1149</v>
      </c>
      <c r="G99" s="102">
        <v>44239</v>
      </c>
      <c r="H99" s="102">
        <v>44242</v>
      </c>
      <c r="I99" s="102">
        <v>44544</v>
      </c>
      <c r="J99" s="97">
        <v>300</v>
      </c>
      <c r="K99" s="98">
        <v>26000000</v>
      </c>
      <c r="L99" s="99" t="s">
        <v>994</v>
      </c>
      <c r="M99" s="100">
        <v>1697</v>
      </c>
      <c r="N99" s="94" t="s">
        <v>995</v>
      </c>
      <c r="O99" s="101" t="s">
        <v>1002</v>
      </c>
      <c r="P99" s="101" t="s">
        <v>1048</v>
      </c>
      <c r="Q99" s="94" t="s">
        <v>49</v>
      </c>
    </row>
    <row r="100" spans="1:17" ht="180" x14ac:dyDescent="0.3">
      <c r="A100" s="94" t="s">
        <v>786</v>
      </c>
      <c r="B100" s="94" t="s">
        <v>785</v>
      </c>
      <c r="C100" s="94" t="s">
        <v>990</v>
      </c>
      <c r="D100" s="94" t="s">
        <v>991</v>
      </c>
      <c r="E100" s="94" t="s">
        <v>1183</v>
      </c>
      <c r="F100" s="95" t="s">
        <v>1149</v>
      </c>
      <c r="G100" s="102">
        <v>44239</v>
      </c>
      <c r="H100" s="102">
        <v>44242</v>
      </c>
      <c r="I100" s="102">
        <v>44544</v>
      </c>
      <c r="J100" s="97">
        <v>300</v>
      </c>
      <c r="K100" s="98">
        <v>26000000</v>
      </c>
      <c r="L100" s="99" t="s">
        <v>994</v>
      </c>
      <c r="M100" s="100">
        <v>1697</v>
      </c>
      <c r="N100" s="94" t="s">
        <v>995</v>
      </c>
      <c r="O100" s="101" t="s">
        <v>1002</v>
      </c>
      <c r="P100" s="101" t="s">
        <v>1161</v>
      </c>
      <c r="Q100" s="94" t="s">
        <v>49</v>
      </c>
    </row>
    <row r="101" spans="1:17" ht="132" x14ac:dyDescent="0.3">
      <c r="A101" s="94" t="s">
        <v>788</v>
      </c>
      <c r="B101" s="94" t="s">
        <v>787</v>
      </c>
      <c r="C101" s="94" t="s">
        <v>990</v>
      </c>
      <c r="D101" s="94" t="s">
        <v>991</v>
      </c>
      <c r="E101" s="103" t="s">
        <v>1184</v>
      </c>
      <c r="F101" s="95" t="s">
        <v>1147</v>
      </c>
      <c r="G101" s="102">
        <v>44239</v>
      </c>
      <c r="H101" s="102">
        <v>44242</v>
      </c>
      <c r="I101" s="102">
        <v>44544</v>
      </c>
      <c r="J101" s="97">
        <v>300</v>
      </c>
      <c r="K101" s="98">
        <v>52000000</v>
      </c>
      <c r="L101" s="99" t="s">
        <v>994</v>
      </c>
      <c r="M101" s="100">
        <v>1697</v>
      </c>
      <c r="N101" s="94" t="s">
        <v>995</v>
      </c>
      <c r="O101" s="101" t="s">
        <v>996</v>
      </c>
      <c r="P101" s="101" t="s">
        <v>1051</v>
      </c>
      <c r="Q101" s="94" t="s">
        <v>49</v>
      </c>
    </row>
    <row r="102" spans="1:17" ht="132" x14ac:dyDescent="0.3">
      <c r="A102" s="94" t="s">
        <v>790</v>
      </c>
      <c r="B102" s="94" t="s">
        <v>789</v>
      </c>
      <c r="C102" s="94" t="s">
        <v>990</v>
      </c>
      <c r="D102" s="94" t="s">
        <v>991</v>
      </c>
      <c r="E102" s="103" t="s">
        <v>486</v>
      </c>
      <c r="F102" s="95" t="s">
        <v>1165</v>
      </c>
      <c r="G102" s="102">
        <v>44239</v>
      </c>
      <c r="H102" s="102">
        <v>44242</v>
      </c>
      <c r="I102" s="102">
        <v>44544</v>
      </c>
      <c r="J102" s="97">
        <v>300</v>
      </c>
      <c r="K102" s="98">
        <v>57000000</v>
      </c>
      <c r="L102" s="99" t="s">
        <v>994</v>
      </c>
      <c r="M102" s="100">
        <v>1697</v>
      </c>
      <c r="N102" s="94" t="s">
        <v>995</v>
      </c>
      <c r="O102" s="101" t="s">
        <v>996</v>
      </c>
      <c r="P102" s="101" t="s">
        <v>997</v>
      </c>
      <c r="Q102" s="94" t="s">
        <v>49</v>
      </c>
    </row>
    <row r="103" spans="1:17" ht="96" x14ac:dyDescent="0.3">
      <c r="A103" s="94" t="s">
        <v>792</v>
      </c>
      <c r="B103" s="94" t="s">
        <v>791</v>
      </c>
      <c r="C103" s="94" t="s">
        <v>990</v>
      </c>
      <c r="D103" s="94" t="s">
        <v>991</v>
      </c>
      <c r="E103" s="94" t="s">
        <v>1185</v>
      </c>
      <c r="F103" s="95" t="s">
        <v>1186</v>
      </c>
      <c r="G103" s="102">
        <v>44243</v>
      </c>
      <c r="H103" s="102">
        <v>44246</v>
      </c>
      <c r="I103" s="102">
        <v>44548</v>
      </c>
      <c r="J103" s="97">
        <v>300</v>
      </c>
      <c r="K103" s="98">
        <v>52000000</v>
      </c>
      <c r="L103" s="99" t="s">
        <v>994</v>
      </c>
      <c r="M103" s="100">
        <v>1697</v>
      </c>
      <c r="N103" s="94" t="s">
        <v>995</v>
      </c>
      <c r="O103" s="101" t="s">
        <v>996</v>
      </c>
      <c r="P103" s="101" t="s">
        <v>1188</v>
      </c>
      <c r="Q103" s="94" t="s">
        <v>49</v>
      </c>
    </row>
    <row r="104" spans="1:17" ht="84" x14ac:dyDescent="0.3">
      <c r="A104" s="94" t="s">
        <v>794</v>
      </c>
      <c r="B104" s="94" t="s">
        <v>793</v>
      </c>
      <c r="C104" s="94" t="s">
        <v>990</v>
      </c>
      <c r="D104" s="94" t="s">
        <v>991</v>
      </c>
      <c r="E104" s="94" t="s">
        <v>1189</v>
      </c>
      <c r="F104" s="95" t="s">
        <v>1190</v>
      </c>
      <c r="G104" s="102">
        <v>44244</v>
      </c>
      <c r="H104" s="102">
        <v>44244</v>
      </c>
      <c r="I104" s="102">
        <v>44546</v>
      </c>
      <c r="J104" s="97">
        <v>300</v>
      </c>
      <c r="K104" s="98">
        <v>67000000</v>
      </c>
      <c r="L104" s="99" t="s">
        <v>994</v>
      </c>
      <c r="M104" s="100">
        <v>1697</v>
      </c>
      <c r="N104" s="94" t="s">
        <v>995</v>
      </c>
      <c r="O104" s="101" t="s">
        <v>996</v>
      </c>
      <c r="P104" s="101" t="s">
        <v>1031</v>
      </c>
      <c r="Q104" s="94" t="s">
        <v>49</v>
      </c>
    </row>
    <row r="105" spans="1:17" ht="72" x14ac:dyDescent="0.3">
      <c r="A105" s="94" t="s">
        <v>796</v>
      </c>
      <c r="B105" s="94" t="s">
        <v>795</v>
      </c>
      <c r="C105" s="94" t="s">
        <v>990</v>
      </c>
      <c r="D105" s="94" t="s">
        <v>991</v>
      </c>
      <c r="E105" s="94" t="s">
        <v>1191</v>
      </c>
      <c r="F105" s="95" t="s">
        <v>1192</v>
      </c>
      <c r="G105" s="102">
        <v>44239</v>
      </c>
      <c r="H105" s="102">
        <v>44253</v>
      </c>
      <c r="I105" s="102">
        <v>44555</v>
      </c>
      <c r="J105" s="97">
        <v>300</v>
      </c>
      <c r="K105" s="98">
        <v>26000000</v>
      </c>
      <c r="L105" s="94" t="s">
        <v>1000</v>
      </c>
      <c r="M105" s="100">
        <v>1698</v>
      </c>
      <c r="N105" s="94" t="s">
        <v>1001</v>
      </c>
      <c r="O105" s="101" t="s">
        <v>1002</v>
      </c>
      <c r="P105" s="101" t="s">
        <v>1193</v>
      </c>
      <c r="Q105" s="94" t="s">
        <v>49</v>
      </c>
    </row>
    <row r="106" spans="1:17" ht="132" x14ac:dyDescent="0.3">
      <c r="A106" s="94" t="s">
        <v>798</v>
      </c>
      <c r="B106" s="94" t="s">
        <v>797</v>
      </c>
      <c r="C106" s="94" t="s">
        <v>990</v>
      </c>
      <c r="D106" s="94" t="s">
        <v>991</v>
      </c>
      <c r="E106" s="94" t="s">
        <v>1194</v>
      </c>
      <c r="F106" s="95" t="s">
        <v>1195</v>
      </c>
      <c r="G106" s="102">
        <v>44239</v>
      </c>
      <c r="H106" s="102">
        <v>44242</v>
      </c>
      <c r="I106" s="102">
        <v>44544</v>
      </c>
      <c r="J106" s="104">
        <v>300</v>
      </c>
      <c r="K106" s="98">
        <v>52000000</v>
      </c>
      <c r="L106" s="99" t="s">
        <v>994</v>
      </c>
      <c r="M106" s="100">
        <v>1697</v>
      </c>
      <c r="N106" s="94" t="s">
        <v>995</v>
      </c>
      <c r="O106" s="101" t="s">
        <v>996</v>
      </c>
      <c r="P106" s="101" t="s">
        <v>1048</v>
      </c>
      <c r="Q106" s="94" t="s">
        <v>49</v>
      </c>
    </row>
    <row r="107" spans="1:17" ht="156" x14ac:dyDescent="0.3">
      <c r="A107" s="94" t="s">
        <v>800</v>
      </c>
      <c r="B107" s="94" t="s">
        <v>799</v>
      </c>
      <c r="C107" s="94" t="s">
        <v>990</v>
      </c>
      <c r="D107" s="94" t="s">
        <v>991</v>
      </c>
      <c r="E107" s="94" t="s">
        <v>1196</v>
      </c>
      <c r="F107" s="95" t="s">
        <v>1099</v>
      </c>
      <c r="G107" s="102">
        <v>44242</v>
      </c>
      <c r="H107" s="102">
        <v>44243</v>
      </c>
      <c r="I107" s="102">
        <v>44545</v>
      </c>
      <c r="J107" s="97">
        <v>300</v>
      </c>
      <c r="K107" s="98">
        <v>67000000</v>
      </c>
      <c r="L107" s="99" t="s">
        <v>994</v>
      </c>
      <c r="M107" s="100">
        <v>1697</v>
      </c>
      <c r="N107" s="94" t="s">
        <v>995</v>
      </c>
      <c r="O107" s="101" t="s">
        <v>996</v>
      </c>
      <c r="P107" s="101" t="s">
        <v>1089</v>
      </c>
      <c r="Q107" s="94" t="s">
        <v>49</v>
      </c>
    </row>
    <row r="108" spans="1:17" ht="120" x14ac:dyDescent="0.3">
      <c r="A108" s="94" t="s">
        <v>802</v>
      </c>
      <c r="B108" s="94" t="s">
        <v>801</v>
      </c>
      <c r="C108" s="94" t="s">
        <v>990</v>
      </c>
      <c r="D108" s="94" t="s">
        <v>991</v>
      </c>
      <c r="E108" s="94" t="s">
        <v>1197</v>
      </c>
      <c r="F108" s="95" t="s">
        <v>1076</v>
      </c>
      <c r="G108" s="102">
        <v>44243</v>
      </c>
      <c r="H108" s="102">
        <v>44244</v>
      </c>
      <c r="I108" s="102">
        <v>44546</v>
      </c>
      <c r="J108" s="97">
        <v>300</v>
      </c>
      <c r="K108" s="98">
        <v>17500000</v>
      </c>
      <c r="L108" s="94" t="s">
        <v>1000</v>
      </c>
      <c r="M108" s="100">
        <v>1698</v>
      </c>
      <c r="N108" s="94" t="s">
        <v>1001</v>
      </c>
      <c r="O108" s="101" t="s">
        <v>1002</v>
      </c>
      <c r="P108" s="101" t="s">
        <v>1012</v>
      </c>
      <c r="Q108" s="94" t="s">
        <v>49</v>
      </c>
    </row>
    <row r="109" spans="1:17" ht="84" x14ac:dyDescent="0.3">
      <c r="A109" s="94" t="s">
        <v>804</v>
      </c>
      <c r="B109" s="94" t="s">
        <v>803</v>
      </c>
      <c r="C109" s="94" t="s">
        <v>990</v>
      </c>
      <c r="D109" s="94" t="s">
        <v>991</v>
      </c>
      <c r="E109" s="94" t="s">
        <v>184</v>
      </c>
      <c r="F109" s="95" t="s">
        <v>1198</v>
      </c>
      <c r="G109" s="102">
        <v>44243</v>
      </c>
      <c r="H109" s="102">
        <v>44246</v>
      </c>
      <c r="I109" s="102">
        <v>44487</v>
      </c>
      <c r="J109" s="97">
        <v>240</v>
      </c>
      <c r="K109" s="98">
        <v>45600000</v>
      </c>
      <c r="L109" s="94" t="s">
        <v>1063</v>
      </c>
      <c r="M109" s="100">
        <v>1636</v>
      </c>
      <c r="N109" s="94" t="s">
        <v>1064</v>
      </c>
      <c r="O109" s="101" t="s">
        <v>996</v>
      </c>
      <c r="P109" s="101" t="s">
        <v>1121</v>
      </c>
      <c r="Q109" s="94" t="s">
        <v>49</v>
      </c>
    </row>
    <row r="110" spans="1:17" ht="204" x14ac:dyDescent="0.3">
      <c r="A110" s="94" t="s">
        <v>806</v>
      </c>
      <c r="B110" s="94" t="s">
        <v>805</v>
      </c>
      <c r="C110" s="94" t="s">
        <v>990</v>
      </c>
      <c r="D110" s="94" t="s">
        <v>991</v>
      </c>
      <c r="E110" s="94" t="s">
        <v>1199</v>
      </c>
      <c r="F110" s="95" t="s">
        <v>1200</v>
      </c>
      <c r="G110" s="102">
        <v>44244</v>
      </c>
      <c r="H110" s="102">
        <v>44245</v>
      </c>
      <c r="I110" s="102">
        <v>44547</v>
      </c>
      <c r="J110" s="97">
        <v>240</v>
      </c>
      <c r="K110" s="98">
        <v>41600000</v>
      </c>
      <c r="L110" s="94" t="s">
        <v>1063</v>
      </c>
      <c r="M110" s="100">
        <v>1636</v>
      </c>
      <c r="N110" s="94" t="s">
        <v>1064</v>
      </c>
      <c r="O110" s="101" t="s">
        <v>996</v>
      </c>
      <c r="P110" s="101" t="s">
        <v>1121</v>
      </c>
      <c r="Q110" s="94" t="s">
        <v>49</v>
      </c>
    </row>
    <row r="111" spans="1:17" ht="204" x14ac:dyDescent="0.3">
      <c r="A111" s="94" t="s">
        <v>808</v>
      </c>
      <c r="B111" s="94" t="s">
        <v>807</v>
      </c>
      <c r="C111" s="94" t="s">
        <v>990</v>
      </c>
      <c r="D111" s="94" t="s">
        <v>991</v>
      </c>
      <c r="E111" s="94" t="s">
        <v>162</v>
      </c>
      <c r="F111" s="95" t="s">
        <v>1200</v>
      </c>
      <c r="G111" s="102">
        <v>44244</v>
      </c>
      <c r="H111" s="102">
        <v>44249</v>
      </c>
      <c r="I111" s="102">
        <v>44490</v>
      </c>
      <c r="J111" s="97">
        <v>240</v>
      </c>
      <c r="K111" s="98">
        <v>41600000</v>
      </c>
      <c r="L111" s="94" t="s">
        <v>1063</v>
      </c>
      <c r="M111" s="100">
        <v>1636</v>
      </c>
      <c r="N111" s="94" t="s">
        <v>1064</v>
      </c>
      <c r="O111" s="101" t="s">
        <v>996</v>
      </c>
      <c r="P111" s="101" t="s">
        <v>1121</v>
      </c>
      <c r="Q111" s="94" t="s">
        <v>49</v>
      </c>
    </row>
    <row r="112" spans="1:17" ht="72" x14ac:dyDescent="0.3">
      <c r="A112" s="94" t="s">
        <v>810</v>
      </c>
      <c r="B112" s="94" t="s">
        <v>809</v>
      </c>
      <c r="C112" s="94" t="s">
        <v>990</v>
      </c>
      <c r="D112" s="94" t="s">
        <v>991</v>
      </c>
      <c r="E112" s="94" t="s">
        <v>1201</v>
      </c>
      <c r="F112" s="95" t="s">
        <v>1202</v>
      </c>
      <c r="G112" s="102">
        <v>44244</v>
      </c>
      <c r="H112" s="105">
        <v>44246</v>
      </c>
      <c r="I112" s="105">
        <v>44548</v>
      </c>
      <c r="J112" s="97">
        <v>300</v>
      </c>
      <c r="K112" s="98">
        <v>30000000</v>
      </c>
      <c r="L112" s="99" t="s">
        <v>994</v>
      </c>
      <c r="M112" s="100">
        <v>1697</v>
      </c>
      <c r="N112" s="94" t="s">
        <v>995</v>
      </c>
      <c r="O112" s="101" t="s">
        <v>1002</v>
      </c>
      <c r="P112" s="101" t="s">
        <v>1142</v>
      </c>
      <c r="Q112" s="94" t="s">
        <v>49</v>
      </c>
    </row>
    <row r="113" spans="1:17" ht="204" x14ac:dyDescent="0.3">
      <c r="A113" s="94" t="s">
        <v>812</v>
      </c>
      <c r="B113" s="94" t="s">
        <v>811</v>
      </c>
      <c r="C113" s="94" t="s">
        <v>990</v>
      </c>
      <c r="D113" s="94" t="s">
        <v>991</v>
      </c>
      <c r="E113" s="94" t="s">
        <v>1203</v>
      </c>
      <c r="F113" s="95" t="s">
        <v>1062</v>
      </c>
      <c r="G113" s="102">
        <v>44245</v>
      </c>
      <c r="H113" s="96">
        <v>44249</v>
      </c>
      <c r="I113" s="96">
        <v>44490</v>
      </c>
      <c r="J113" s="97">
        <v>240</v>
      </c>
      <c r="K113" s="98">
        <v>41600000</v>
      </c>
      <c r="L113" s="94" t="s">
        <v>1063</v>
      </c>
      <c r="M113" s="100">
        <v>1636</v>
      </c>
      <c r="N113" s="94" t="s">
        <v>1064</v>
      </c>
      <c r="O113" s="101" t="s">
        <v>996</v>
      </c>
      <c r="P113" s="101" t="s">
        <v>1065</v>
      </c>
      <c r="Q113" s="94" t="s">
        <v>49</v>
      </c>
    </row>
    <row r="114" spans="1:17" ht="216" x14ac:dyDescent="0.3">
      <c r="A114" s="94" t="s">
        <v>814</v>
      </c>
      <c r="B114" s="94" t="s">
        <v>813</v>
      </c>
      <c r="C114" s="94" t="s">
        <v>990</v>
      </c>
      <c r="D114" s="94" t="s">
        <v>991</v>
      </c>
      <c r="E114" s="94" t="s">
        <v>1204</v>
      </c>
      <c r="F114" s="95" t="s">
        <v>1205</v>
      </c>
      <c r="G114" s="102">
        <v>44245</v>
      </c>
      <c r="H114" s="96">
        <v>44258</v>
      </c>
      <c r="I114" s="96">
        <v>44502</v>
      </c>
      <c r="J114" s="97">
        <v>240</v>
      </c>
      <c r="K114" s="98">
        <v>41600000</v>
      </c>
      <c r="L114" s="94" t="s">
        <v>1000</v>
      </c>
      <c r="M114" s="100">
        <v>1698</v>
      </c>
      <c r="N114" s="94" t="s">
        <v>1001</v>
      </c>
      <c r="O114" s="101" t="s">
        <v>996</v>
      </c>
      <c r="P114" s="101" t="s">
        <v>1121</v>
      </c>
      <c r="Q114" s="94" t="s">
        <v>49</v>
      </c>
    </row>
    <row r="115" spans="1:17" ht="216" x14ac:dyDescent="0.3">
      <c r="A115" s="94" t="s">
        <v>816</v>
      </c>
      <c r="B115" s="94" t="s">
        <v>815</v>
      </c>
      <c r="C115" s="94" t="s">
        <v>990</v>
      </c>
      <c r="D115" s="94" t="s">
        <v>991</v>
      </c>
      <c r="E115" s="94" t="s">
        <v>1206</v>
      </c>
      <c r="F115" s="95" t="s">
        <v>1205</v>
      </c>
      <c r="G115" s="102">
        <v>44246</v>
      </c>
      <c r="H115" s="96">
        <v>44249</v>
      </c>
      <c r="I115" s="96">
        <v>44490</v>
      </c>
      <c r="J115" s="97">
        <v>240</v>
      </c>
      <c r="K115" s="98">
        <v>41600000</v>
      </c>
      <c r="L115" s="94" t="s">
        <v>1063</v>
      </c>
      <c r="M115" s="100">
        <v>1636</v>
      </c>
      <c r="N115" s="94" t="s">
        <v>1064</v>
      </c>
      <c r="O115" s="101" t="s">
        <v>996</v>
      </c>
      <c r="P115" s="101" t="s">
        <v>1121</v>
      </c>
      <c r="Q115" s="94" t="s">
        <v>49</v>
      </c>
    </row>
    <row r="116" spans="1:17" ht="204" x14ac:dyDescent="0.3">
      <c r="A116" s="94" t="s">
        <v>818</v>
      </c>
      <c r="B116" s="94" t="s">
        <v>817</v>
      </c>
      <c r="C116" s="94" t="s">
        <v>990</v>
      </c>
      <c r="D116" s="94" t="s">
        <v>991</v>
      </c>
      <c r="E116" s="94" t="s">
        <v>1207</v>
      </c>
      <c r="F116" s="95" t="s">
        <v>1062</v>
      </c>
      <c r="G116" s="102">
        <v>44245</v>
      </c>
      <c r="H116" s="96">
        <v>44249</v>
      </c>
      <c r="I116" s="96">
        <v>44490</v>
      </c>
      <c r="J116" s="97">
        <v>240</v>
      </c>
      <c r="K116" s="98">
        <v>41600000</v>
      </c>
      <c r="L116" s="94" t="s">
        <v>1063</v>
      </c>
      <c r="M116" s="100">
        <v>1636</v>
      </c>
      <c r="N116" s="94" t="s">
        <v>1064</v>
      </c>
      <c r="O116" s="101" t="s">
        <v>996</v>
      </c>
      <c r="P116" s="101" t="s">
        <v>1065</v>
      </c>
      <c r="Q116" s="94" t="s">
        <v>49</v>
      </c>
    </row>
    <row r="117" spans="1:17" ht="132" x14ac:dyDescent="0.3">
      <c r="A117" s="94" t="s">
        <v>820</v>
      </c>
      <c r="B117" s="94" t="s">
        <v>819</v>
      </c>
      <c r="C117" s="94" t="s">
        <v>990</v>
      </c>
      <c r="D117" s="94" t="s">
        <v>991</v>
      </c>
      <c r="E117" s="94" t="s">
        <v>1208</v>
      </c>
      <c r="F117" s="95" t="s">
        <v>1209</v>
      </c>
      <c r="G117" s="102">
        <v>44245</v>
      </c>
      <c r="H117" s="102">
        <v>44246</v>
      </c>
      <c r="I117" s="102">
        <v>44548</v>
      </c>
      <c r="J117" s="97">
        <v>300</v>
      </c>
      <c r="K117" s="98">
        <v>57000000</v>
      </c>
      <c r="L117" s="94" t="s">
        <v>1000</v>
      </c>
      <c r="M117" s="100">
        <v>1698</v>
      </c>
      <c r="N117" s="94" t="s">
        <v>1001</v>
      </c>
      <c r="O117" s="101" t="s">
        <v>996</v>
      </c>
      <c r="P117" s="101" t="s">
        <v>1012</v>
      </c>
      <c r="Q117" s="94" t="s">
        <v>49</v>
      </c>
    </row>
    <row r="118" spans="1:17" ht="204" x14ac:dyDescent="0.3">
      <c r="A118" s="94" t="s">
        <v>822</v>
      </c>
      <c r="B118" s="94" t="s">
        <v>821</v>
      </c>
      <c r="C118" s="94" t="s">
        <v>990</v>
      </c>
      <c r="D118" s="94" t="s">
        <v>991</v>
      </c>
      <c r="E118" s="94" t="s">
        <v>1210</v>
      </c>
      <c r="F118" s="95" t="s">
        <v>1062</v>
      </c>
      <c r="G118" s="102">
        <v>44244</v>
      </c>
      <c r="H118" s="96">
        <v>44249</v>
      </c>
      <c r="I118" s="96">
        <v>44490</v>
      </c>
      <c r="J118" s="97">
        <v>240</v>
      </c>
      <c r="K118" s="98">
        <v>41600000</v>
      </c>
      <c r="L118" s="94" t="s">
        <v>1063</v>
      </c>
      <c r="M118" s="100">
        <v>1636</v>
      </c>
      <c r="N118" s="94" t="s">
        <v>1064</v>
      </c>
      <c r="O118" s="101" t="s">
        <v>996</v>
      </c>
      <c r="P118" s="101" t="s">
        <v>1121</v>
      </c>
      <c r="Q118" s="94" t="s">
        <v>49</v>
      </c>
    </row>
    <row r="119" spans="1:17" ht="120" x14ac:dyDescent="0.3">
      <c r="A119" s="94" t="s">
        <v>824</v>
      </c>
      <c r="B119" s="94" t="s">
        <v>823</v>
      </c>
      <c r="C119" s="94" t="s">
        <v>990</v>
      </c>
      <c r="D119" s="94" t="s">
        <v>991</v>
      </c>
      <c r="E119" s="94" t="s">
        <v>1211</v>
      </c>
      <c r="F119" s="95" t="s">
        <v>1212</v>
      </c>
      <c r="G119" s="102">
        <v>44245</v>
      </c>
      <c r="H119" s="96">
        <v>44246</v>
      </c>
      <c r="I119" s="96">
        <v>44548</v>
      </c>
      <c r="J119" s="97">
        <v>300</v>
      </c>
      <c r="K119" s="98">
        <v>33000000</v>
      </c>
      <c r="L119" s="99" t="s">
        <v>994</v>
      </c>
      <c r="M119" s="100">
        <v>1697</v>
      </c>
      <c r="N119" s="94" t="s">
        <v>995</v>
      </c>
      <c r="O119" s="101" t="s">
        <v>1002</v>
      </c>
      <c r="P119" s="101" t="s">
        <v>1048</v>
      </c>
      <c r="Q119" s="94" t="s">
        <v>49</v>
      </c>
    </row>
    <row r="120" spans="1:17" ht="132" x14ac:dyDescent="0.3">
      <c r="A120" s="94" t="s">
        <v>826</v>
      </c>
      <c r="B120" s="94" t="s">
        <v>825</v>
      </c>
      <c r="C120" s="94" t="s">
        <v>990</v>
      </c>
      <c r="D120" s="94" t="s">
        <v>991</v>
      </c>
      <c r="E120" s="94" t="s">
        <v>1213</v>
      </c>
      <c r="F120" s="95" t="s">
        <v>1147</v>
      </c>
      <c r="G120" s="102">
        <v>44245</v>
      </c>
      <c r="H120" s="96">
        <v>44252</v>
      </c>
      <c r="I120" s="96">
        <v>44554</v>
      </c>
      <c r="J120" s="97">
        <v>300</v>
      </c>
      <c r="K120" s="98">
        <v>52000000</v>
      </c>
      <c r="L120" s="99" t="s">
        <v>994</v>
      </c>
      <c r="M120" s="100">
        <v>1697</v>
      </c>
      <c r="N120" s="94" t="s">
        <v>995</v>
      </c>
      <c r="O120" s="101" t="s">
        <v>996</v>
      </c>
      <c r="P120" s="101" t="s">
        <v>1051</v>
      </c>
      <c r="Q120" s="94" t="s">
        <v>49</v>
      </c>
    </row>
    <row r="121" spans="1:17" ht="108" x14ac:dyDescent="0.3">
      <c r="A121" s="94" t="s">
        <v>828</v>
      </c>
      <c r="B121" s="94" t="s">
        <v>827</v>
      </c>
      <c r="C121" s="94" t="s">
        <v>990</v>
      </c>
      <c r="D121" s="94" t="s">
        <v>991</v>
      </c>
      <c r="E121" s="94" t="s">
        <v>1214</v>
      </c>
      <c r="F121" s="95" t="s">
        <v>1215</v>
      </c>
      <c r="G121" s="96">
        <v>44249</v>
      </c>
      <c r="H121" s="96">
        <v>44273</v>
      </c>
      <c r="I121" s="96">
        <v>44578</v>
      </c>
      <c r="J121" s="97">
        <v>300</v>
      </c>
      <c r="K121" s="98">
        <v>43000000</v>
      </c>
      <c r="L121" s="99" t="s">
        <v>994</v>
      </c>
      <c r="M121" s="100">
        <v>1697</v>
      </c>
      <c r="N121" s="94" t="s">
        <v>995</v>
      </c>
      <c r="O121" s="101" t="s">
        <v>996</v>
      </c>
      <c r="P121" s="101" t="s">
        <v>1161</v>
      </c>
      <c r="Q121" s="94" t="s">
        <v>49</v>
      </c>
    </row>
    <row r="122" spans="1:17" ht="72" x14ac:dyDescent="0.3">
      <c r="A122" s="94" t="s">
        <v>830</v>
      </c>
      <c r="B122" s="94" t="s">
        <v>829</v>
      </c>
      <c r="C122" s="94" t="s">
        <v>990</v>
      </c>
      <c r="D122" s="94" t="s">
        <v>991</v>
      </c>
      <c r="E122" s="94" t="s">
        <v>1216</v>
      </c>
      <c r="F122" s="95" t="s">
        <v>1217</v>
      </c>
      <c r="G122" s="102">
        <v>44246</v>
      </c>
      <c r="H122" s="96">
        <v>44250</v>
      </c>
      <c r="I122" s="96">
        <v>44552</v>
      </c>
      <c r="J122" s="97">
        <v>300</v>
      </c>
      <c r="K122" s="98">
        <v>26000000</v>
      </c>
      <c r="L122" s="99" t="s">
        <v>994</v>
      </c>
      <c r="M122" s="100">
        <v>1697</v>
      </c>
      <c r="N122" s="94" t="s">
        <v>995</v>
      </c>
      <c r="O122" s="101" t="s">
        <v>1002</v>
      </c>
      <c r="P122" s="101" t="s">
        <v>1089</v>
      </c>
      <c r="Q122" s="94" t="s">
        <v>49</v>
      </c>
    </row>
    <row r="123" spans="1:17" ht="204" x14ac:dyDescent="0.3">
      <c r="A123" s="94" t="s">
        <v>832</v>
      </c>
      <c r="B123" s="94" t="s">
        <v>831</v>
      </c>
      <c r="C123" s="94" t="s">
        <v>990</v>
      </c>
      <c r="D123" s="94" t="s">
        <v>991</v>
      </c>
      <c r="E123" s="94" t="s">
        <v>133</v>
      </c>
      <c r="F123" s="95" t="s">
        <v>1062</v>
      </c>
      <c r="G123" s="96">
        <v>44245</v>
      </c>
      <c r="H123" s="96">
        <v>44249</v>
      </c>
      <c r="I123" s="96">
        <v>44490</v>
      </c>
      <c r="J123" s="97">
        <v>240</v>
      </c>
      <c r="K123" s="98">
        <v>41600000</v>
      </c>
      <c r="L123" s="94" t="s">
        <v>1063</v>
      </c>
      <c r="M123" s="100">
        <v>1636</v>
      </c>
      <c r="N123" s="94" t="s">
        <v>1064</v>
      </c>
      <c r="O123" s="101" t="s">
        <v>996</v>
      </c>
      <c r="P123" s="101" t="s">
        <v>1065</v>
      </c>
      <c r="Q123" s="94" t="s">
        <v>49</v>
      </c>
    </row>
    <row r="124" spans="1:17" ht="240" x14ac:dyDescent="0.3">
      <c r="A124" s="94" t="s">
        <v>834</v>
      </c>
      <c r="B124" s="94" t="s">
        <v>833</v>
      </c>
      <c r="C124" s="94" t="s">
        <v>990</v>
      </c>
      <c r="D124" s="94" t="s">
        <v>991</v>
      </c>
      <c r="E124" s="94" t="s">
        <v>1218</v>
      </c>
      <c r="F124" s="95" t="s">
        <v>1219</v>
      </c>
      <c r="G124" s="96">
        <v>44245</v>
      </c>
      <c r="H124" s="102">
        <v>44246</v>
      </c>
      <c r="I124" s="102">
        <v>44487</v>
      </c>
      <c r="J124" s="97">
        <v>240</v>
      </c>
      <c r="K124" s="98">
        <v>26400000</v>
      </c>
      <c r="L124" s="94" t="s">
        <v>1063</v>
      </c>
      <c r="M124" s="100">
        <v>1636</v>
      </c>
      <c r="N124" s="94" t="s">
        <v>1064</v>
      </c>
      <c r="O124" s="101" t="s">
        <v>1002</v>
      </c>
      <c r="P124" s="101" t="s">
        <v>1121</v>
      </c>
      <c r="Q124" s="94" t="s">
        <v>49</v>
      </c>
    </row>
    <row r="125" spans="1:17" ht="84" x14ac:dyDescent="0.3">
      <c r="A125" s="94" t="s">
        <v>836</v>
      </c>
      <c r="B125" s="94" t="s">
        <v>835</v>
      </c>
      <c r="C125" s="94" t="s">
        <v>990</v>
      </c>
      <c r="D125" s="94" t="s">
        <v>991</v>
      </c>
      <c r="E125" s="94" t="s">
        <v>1220</v>
      </c>
      <c r="F125" s="95" t="s">
        <v>1221</v>
      </c>
      <c r="G125" s="102">
        <v>44245</v>
      </c>
      <c r="H125" s="96">
        <v>44246</v>
      </c>
      <c r="I125" s="96">
        <v>44548</v>
      </c>
      <c r="J125" s="97">
        <v>300</v>
      </c>
      <c r="K125" s="98">
        <v>43000000</v>
      </c>
      <c r="L125" s="99" t="s">
        <v>994</v>
      </c>
      <c r="M125" s="100">
        <v>1697</v>
      </c>
      <c r="N125" s="94" t="s">
        <v>995</v>
      </c>
      <c r="O125" s="101" t="s">
        <v>996</v>
      </c>
      <c r="P125" s="101" t="s">
        <v>1161</v>
      </c>
      <c r="Q125" s="94" t="s">
        <v>49</v>
      </c>
    </row>
    <row r="126" spans="1:17" ht="84" x14ac:dyDescent="0.3">
      <c r="A126" s="94" t="s">
        <v>838</v>
      </c>
      <c r="B126" s="94" t="s">
        <v>837</v>
      </c>
      <c r="C126" s="94" t="s">
        <v>990</v>
      </c>
      <c r="D126" s="94" t="s">
        <v>991</v>
      </c>
      <c r="E126" s="94" t="s">
        <v>1222</v>
      </c>
      <c r="F126" s="95" t="s">
        <v>1223</v>
      </c>
      <c r="G126" s="102">
        <v>44246</v>
      </c>
      <c r="H126" s="96">
        <v>44250</v>
      </c>
      <c r="I126" s="96">
        <v>44552</v>
      </c>
      <c r="J126" s="97">
        <v>300</v>
      </c>
      <c r="K126" s="98">
        <v>43000000</v>
      </c>
      <c r="L126" s="99" t="s">
        <v>994</v>
      </c>
      <c r="M126" s="100">
        <v>1697</v>
      </c>
      <c r="N126" s="94" t="s">
        <v>995</v>
      </c>
      <c r="O126" s="101" t="s">
        <v>996</v>
      </c>
      <c r="P126" s="101" t="s">
        <v>1188</v>
      </c>
      <c r="Q126" s="94" t="s">
        <v>49</v>
      </c>
    </row>
    <row r="127" spans="1:17" ht="240" x14ac:dyDescent="0.3">
      <c r="A127" s="94" t="s">
        <v>840</v>
      </c>
      <c r="B127" s="94" t="s">
        <v>839</v>
      </c>
      <c r="C127" s="94" t="s">
        <v>990</v>
      </c>
      <c r="D127" s="94" t="s">
        <v>991</v>
      </c>
      <c r="E127" s="94" t="s">
        <v>1224</v>
      </c>
      <c r="F127" s="95" t="s">
        <v>1225</v>
      </c>
      <c r="G127" s="102">
        <v>44245</v>
      </c>
      <c r="H127" s="96">
        <v>44246</v>
      </c>
      <c r="I127" s="96">
        <v>44487</v>
      </c>
      <c r="J127" s="97">
        <v>240</v>
      </c>
      <c r="K127" s="98">
        <v>26400000</v>
      </c>
      <c r="L127" s="94" t="s">
        <v>1063</v>
      </c>
      <c r="M127" s="100">
        <v>1636</v>
      </c>
      <c r="N127" s="94" t="s">
        <v>1064</v>
      </c>
      <c r="O127" s="101" t="s">
        <v>1002</v>
      </c>
      <c r="P127" s="101" t="s">
        <v>1121</v>
      </c>
      <c r="Q127" s="94" t="s">
        <v>49</v>
      </c>
    </row>
    <row r="128" spans="1:17" ht="240" x14ac:dyDescent="0.3">
      <c r="A128" s="94" t="s">
        <v>842</v>
      </c>
      <c r="B128" s="94" t="s">
        <v>841</v>
      </c>
      <c r="C128" s="94" t="s">
        <v>990</v>
      </c>
      <c r="D128" s="94" t="s">
        <v>991</v>
      </c>
      <c r="E128" s="94" t="s">
        <v>172</v>
      </c>
      <c r="F128" s="95" t="s">
        <v>1226</v>
      </c>
      <c r="G128" s="96">
        <v>44245</v>
      </c>
      <c r="H128" s="96">
        <v>44249</v>
      </c>
      <c r="I128" s="96">
        <v>44490</v>
      </c>
      <c r="J128" s="97">
        <v>240</v>
      </c>
      <c r="K128" s="98">
        <v>41600000</v>
      </c>
      <c r="L128" s="94" t="s">
        <v>1063</v>
      </c>
      <c r="M128" s="100">
        <v>1636</v>
      </c>
      <c r="N128" s="94" t="s">
        <v>1064</v>
      </c>
      <c r="O128" s="101" t="s">
        <v>996</v>
      </c>
      <c r="P128" s="101" t="s">
        <v>1121</v>
      </c>
      <c r="Q128" s="94" t="s">
        <v>49</v>
      </c>
    </row>
    <row r="129" spans="1:17" ht="240" x14ac:dyDescent="0.3">
      <c r="A129" s="94" t="s">
        <v>844</v>
      </c>
      <c r="B129" s="94" t="s">
        <v>843</v>
      </c>
      <c r="C129" s="94" t="s">
        <v>990</v>
      </c>
      <c r="D129" s="94" t="s">
        <v>991</v>
      </c>
      <c r="E129" s="94" t="s">
        <v>1227</v>
      </c>
      <c r="F129" s="95" t="s">
        <v>1226</v>
      </c>
      <c r="G129" s="102">
        <v>44245</v>
      </c>
      <c r="H129" s="96">
        <v>44246</v>
      </c>
      <c r="I129" s="96">
        <v>44487</v>
      </c>
      <c r="J129" s="97">
        <v>240</v>
      </c>
      <c r="K129" s="98">
        <v>41600000</v>
      </c>
      <c r="L129" s="94" t="s">
        <v>1063</v>
      </c>
      <c r="M129" s="100">
        <v>1636</v>
      </c>
      <c r="N129" s="94" t="s">
        <v>1064</v>
      </c>
      <c r="O129" s="101" t="s">
        <v>996</v>
      </c>
      <c r="P129" s="101" t="s">
        <v>1121</v>
      </c>
      <c r="Q129" s="94" t="s">
        <v>49</v>
      </c>
    </row>
    <row r="130" spans="1:17" ht="108" x14ac:dyDescent="0.3">
      <c r="A130" s="94" t="s">
        <v>846</v>
      </c>
      <c r="B130" s="94" t="s">
        <v>845</v>
      </c>
      <c r="C130" s="94" t="s">
        <v>990</v>
      </c>
      <c r="D130" s="94" t="s">
        <v>991</v>
      </c>
      <c r="E130" s="94" t="s">
        <v>1228</v>
      </c>
      <c r="F130" s="95" t="s">
        <v>1229</v>
      </c>
      <c r="G130" s="102">
        <v>44249</v>
      </c>
      <c r="H130" s="96">
        <v>44252</v>
      </c>
      <c r="I130" s="96">
        <v>44554</v>
      </c>
      <c r="J130" s="97">
        <v>300</v>
      </c>
      <c r="K130" s="98">
        <v>43000000</v>
      </c>
      <c r="L130" s="99" t="s">
        <v>994</v>
      </c>
      <c r="M130" s="100">
        <v>1697</v>
      </c>
      <c r="N130" s="94" t="s">
        <v>995</v>
      </c>
      <c r="O130" s="101" t="s">
        <v>996</v>
      </c>
      <c r="P130" s="101" t="s">
        <v>1161</v>
      </c>
      <c r="Q130" s="94" t="s">
        <v>49</v>
      </c>
    </row>
    <row r="131" spans="1:17" ht="72" x14ac:dyDescent="0.3">
      <c r="A131" s="94" t="s">
        <v>848</v>
      </c>
      <c r="B131" s="94" t="s">
        <v>847</v>
      </c>
      <c r="C131" s="94" t="s">
        <v>990</v>
      </c>
      <c r="D131" s="94" t="s">
        <v>991</v>
      </c>
      <c r="E131" s="94" t="s">
        <v>1230</v>
      </c>
      <c r="F131" s="95" t="s">
        <v>1231</v>
      </c>
      <c r="G131" s="96">
        <v>44264</v>
      </c>
      <c r="H131" s="96">
        <v>44274</v>
      </c>
      <c r="I131" s="96">
        <v>44579</v>
      </c>
      <c r="J131" s="97">
        <v>300</v>
      </c>
      <c r="K131" s="98">
        <v>26000000</v>
      </c>
      <c r="L131" s="99" t="s">
        <v>994</v>
      </c>
      <c r="M131" s="100">
        <v>1697</v>
      </c>
      <c r="N131" s="94" t="s">
        <v>995</v>
      </c>
      <c r="O131" s="101" t="s">
        <v>1002</v>
      </c>
      <c r="P131" s="101" t="s">
        <v>1089</v>
      </c>
      <c r="Q131" s="94" t="s">
        <v>49</v>
      </c>
    </row>
    <row r="132" spans="1:17" ht="204" x14ac:dyDescent="0.3">
      <c r="A132" s="94" t="s">
        <v>850</v>
      </c>
      <c r="B132" s="94" t="s">
        <v>849</v>
      </c>
      <c r="C132" s="94" t="s">
        <v>990</v>
      </c>
      <c r="D132" s="94" t="s">
        <v>991</v>
      </c>
      <c r="E132" s="94" t="s">
        <v>1232</v>
      </c>
      <c r="F132" s="95" t="s">
        <v>1233</v>
      </c>
      <c r="G132" s="96">
        <v>44249</v>
      </c>
      <c r="H132" s="96">
        <v>44251</v>
      </c>
      <c r="I132" s="96">
        <v>44492</v>
      </c>
      <c r="J132" s="97">
        <v>240</v>
      </c>
      <c r="K132" s="98">
        <v>41600000</v>
      </c>
      <c r="L132" s="94" t="s">
        <v>1063</v>
      </c>
      <c r="M132" s="100">
        <v>1636</v>
      </c>
      <c r="N132" s="94" t="s">
        <v>1064</v>
      </c>
      <c r="O132" s="101" t="s">
        <v>996</v>
      </c>
      <c r="P132" s="101" t="s">
        <v>1065</v>
      </c>
      <c r="Q132" s="94" t="s">
        <v>49</v>
      </c>
    </row>
    <row r="133" spans="1:17" ht="180" x14ac:dyDescent="0.3">
      <c r="A133" s="94" t="s">
        <v>852</v>
      </c>
      <c r="B133" s="94" t="s">
        <v>851</v>
      </c>
      <c r="C133" s="94" t="s">
        <v>990</v>
      </c>
      <c r="D133" s="94" t="s">
        <v>991</v>
      </c>
      <c r="E133" s="94" t="s">
        <v>394</v>
      </c>
      <c r="F133" s="95" t="s">
        <v>1234</v>
      </c>
      <c r="G133" s="96">
        <v>44246</v>
      </c>
      <c r="H133" s="96">
        <v>44246</v>
      </c>
      <c r="I133" s="96">
        <v>44548</v>
      </c>
      <c r="J133" s="97">
        <v>300</v>
      </c>
      <c r="K133" s="98">
        <v>26000000</v>
      </c>
      <c r="L133" s="99" t="s">
        <v>994</v>
      </c>
      <c r="M133" s="100">
        <v>1697</v>
      </c>
      <c r="N133" s="94" t="s">
        <v>995</v>
      </c>
      <c r="O133" s="101" t="s">
        <v>1002</v>
      </c>
      <c r="P133" s="101" t="s">
        <v>997</v>
      </c>
      <c r="Q133" s="94" t="s">
        <v>49</v>
      </c>
    </row>
    <row r="134" spans="1:17" ht="132" x14ac:dyDescent="0.3">
      <c r="A134" s="94" t="s">
        <v>854</v>
      </c>
      <c r="B134" s="94" t="s">
        <v>853</v>
      </c>
      <c r="C134" s="94" t="s">
        <v>990</v>
      </c>
      <c r="D134" s="94" t="s">
        <v>991</v>
      </c>
      <c r="E134" s="94" t="s">
        <v>462</v>
      </c>
      <c r="F134" s="95" t="s">
        <v>1235</v>
      </c>
      <c r="G134" s="96">
        <v>44246</v>
      </c>
      <c r="H134" s="96">
        <v>44246</v>
      </c>
      <c r="I134" s="96">
        <v>44548</v>
      </c>
      <c r="J134" s="97">
        <v>300</v>
      </c>
      <c r="K134" s="98">
        <v>52000000</v>
      </c>
      <c r="L134" s="99" t="s">
        <v>994</v>
      </c>
      <c r="M134" s="100">
        <v>1697</v>
      </c>
      <c r="N134" s="94" t="s">
        <v>995</v>
      </c>
      <c r="O134" s="101" t="s">
        <v>996</v>
      </c>
      <c r="P134" s="101" t="s">
        <v>1012</v>
      </c>
      <c r="Q134" s="94" t="s">
        <v>49</v>
      </c>
    </row>
    <row r="135" spans="1:17" ht="180" x14ac:dyDescent="0.3">
      <c r="A135" s="94" t="s">
        <v>856</v>
      </c>
      <c r="B135" s="94" t="s">
        <v>855</v>
      </c>
      <c r="C135" s="94" t="s">
        <v>990</v>
      </c>
      <c r="D135" s="94" t="s">
        <v>991</v>
      </c>
      <c r="E135" s="94" t="s">
        <v>1236</v>
      </c>
      <c r="F135" s="95" t="s">
        <v>1234</v>
      </c>
      <c r="G135" s="96">
        <v>44251</v>
      </c>
      <c r="H135" s="96">
        <v>44252</v>
      </c>
      <c r="I135" s="96">
        <v>44554</v>
      </c>
      <c r="J135" s="97">
        <v>300</v>
      </c>
      <c r="K135" s="98">
        <v>26000000</v>
      </c>
      <c r="L135" s="99" t="s">
        <v>994</v>
      </c>
      <c r="M135" s="100">
        <v>1697</v>
      </c>
      <c r="N135" s="94" t="s">
        <v>995</v>
      </c>
      <c r="O135" s="101" t="s">
        <v>1002</v>
      </c>
      <c r="P135" s="101" t="s">
        <v>997</v>
      </c>
      <c r="Q135" s="94" t="s">
        <v>49</v>
      </c>
    </row>
    <row r="136" spans="1:17" ht="240" x14ac:dyDescent="0.3">
      <c r="A136" s="94" t="s">
        <v>858</v>
      </c>
      <c r="B136" s="94" t="s">
        <v>857</v>
      </c>
      <c r="C136" s="94" t="s">
        <v>990</v>
      </c>
      <c r="D136" s="94" t="s">
        <v>991</v>
      </c>
      <c r="E136" s="94" t="s">
        <v>1237</v>
      </c>
      <c r="F136" s="95" t="s">
        <v>1238</v>
      </c>
      <c r="G136" s="96">
        <v>44250</v>
      </c>
      <c r="H136" s="96">
        <v>44252</v>
      </c>
      <c r="I136" s="96">
        <v>44493</v>
      </c>
      <c r="J136" s="97">
        <v>240</v>
      </c>
      <c r="K136" s="98">
        <v>41600000</v>
      </c>
      <c r="L136" s="94" t="s">
        <v>1063</v>
      </c>
      <c r="M136" s="100">
        <v>1636</v>
      </c>
      <c r="N136" s="94" t="s">
        <v>1064</v>
      </c>
      <c r="O136" s="101" t="s">
        <v>996</v>
      </c>
      <c r="P136" s="101" t="s">
        <v>1065</v>
      </c>
      <c r="Q136" s="94" t="s">
        <v>49</v>
      </c>
    </row>
    <row r="137" spans="1:17" ht="156" x14ac:dyDescent="0.3">
      <c r="A137" s="94" t="s">
        <v>860</v>
      </c>
      <c r="B137" s="94" t="s">
        <v>859</v>
      </c>
      <c r="C137" s="94" t="s">
        <v>990</v>
      </c>
      <c r="D137" s="94" t="s">
        <v>991</v>
      </c>
      <c r="E137" s="94" t="s">
        <v>1239</v>
      </c>
      <c r="F137" s="95" t="s">
        <v>1170</v>
      </c>
      <c r="G137" s="96">
        <v>44251</v>
      </c>
      <c r="H137" s="96">
        <v>44259</v>
      </c>
      <c r="I137" s="96">
        <v>44564</v>
      </c>
      <c r="J137" s="97">
        <v>300</v>
      </c>
      <c r="K137" s="98">
        <v>52000000</v>
      </c>
      <c r="L137" s="99" t="s">
        <v>994</v>
      </c>
      <c r="M137" s="100">
        <v>1697</v>
      </c>
      <c r="N137" s="94" t="s">
        <v>995</v>
      </c>
      <c r="O137" s="101" t="s">
        <v>996</v>
      </c>
      <c r="P137" s="101" t="s">
        <v>1051</v>
      </c>
      <c r="Q137" s="94" t="s">
        <v>49</v>
      </c>
    </row>
    <row r="138" spans="1:17" ht="240" x14ac:dyDescent="0.3">
      <c r="A138" s="94" t="s">
        <v>862</v>
      </c>
      <c r="B138" s="94" t="s">
        <v>861</v>
      </c>
      <c r="C138" s="94" t="s">
        <v>990</v>
      </c>
      <c r="D138" s="94" t="s">
        <v>991</v>
      </c>
      <c r="E138" s="94" t="s">
        <v>1240</v>
      </c>
      <c r="F138" s="95" t="s">
        <v>1241</v>
      </c>
      <c r="G138" s="96">
        <v>44250</v>
      </c>
      <c r="H138" s="96">
        <v>44251</v>
      </c>
      <c r="I138" s="96">
        <v>44492</v>
      </c>
      <c r="J138" s="97">
        <v>240</v>
      </c>
      <c r="K138" s="98">
        <v>26400000</v>
      </c>
      <c r="L138" s="94" t="s">
        <v>1063</v>
      </c>
      <c r="M138" s="100">
        <v>1636</v>
      </c>
      <c r="N138" s="94" t="s">
        <v>1064</v>
      </c>
      <c r="O138" s="101" t="s">
        <v>996</v>
      </c>
      <c r="P138" s="101" t="s">
        <v>1065</v>
      </c>
      <c r="Q138" s="94" t="s">
        <v>49</v>
      </c>
    </row>
    <row r="139" spans="1:17" ht="144" x14ac:dyDescent="0.3">
      <c r="A139" s="94" t="s">
        <v>864</v>
      </c>
      <c r="B139" s="94" t="s">
        <v>863</v>
      </c>
      <c r="C139" s="94" t="s">
        <v>990</v>
      </c>
      <c r="D139" s="94" t="s">
        <v>991</v>
      </c>
      <c r="E139" s="103" t="s">
        <v>1242</v>
      </c>
      <c r="F139" s="95" t="s">
        <v>1243</v>
      </c>
      <c r="G139" s="96">
        <v>44251</v>
      </c>
      <c r="H139" s="96">
        <v>44256</v>
      </c>
      <c r="I139" s="96">
        <v>44561</v>
      </c>
      <c r="J139" s="97">
        <v>300</v>
      </c>
      <c r="K139" s="98">
        <v>52000000</v>
      </c>
      <c r="L139" s="94" t="s">
        <v>1000</v>
      </c>
      <c r="M139" s="100">
        <v>1698</v>
      </c>
      <c r="N139" s="94" t="s">
        <v>1001</v>
      </c>
      <c r="O139" s="101" t="s">
        <v>996</v>
      </c>
      <c r="P139" s="101" t="s">
        <v>1012</v>
      </c>
      <c r="Q139" s="94" t="s">
        <v>49</v>
      </c>
    </row>
    <row r="140" spans="1:17" ht="156" x14ac:dyDescent="0.3">
      <c r="A140" s="94" t="s">
        <v>866</v>
      </c>
      <c r="B140" s="94" t="s">
        <v>865</v>
      </c>
      <c r="C140" s="94" t="s">
        <v>990</v>
      </c>
      <c r="D140" s="94" t="s">
        <v>991</v>
      </c>
      <c r="E140" s="94" t="s">
        <v>1244</v>
      </c>
      <c r="F140" s="95" t="s">
        <v>1245</v>
      </c>
      <c r="G140" s="96">
        <v>44251</v>
      </c>
      <c r="H140" s="96">
        <v>44256</v>
      </c>
      <c r="I140" s="96">
        <v>44561</v>
      </c>
      <c r="J140" s="97">
        <v>300</v>
      </c>
      <c r="K140" s="98">
        <v>52000000</v>
      </c>
      <c r="L140" s="94" t="s">
        <v>1000</v>
      </c>
      <c r="M140" s="100">
        <v>1698</v>
      </c>
      <c r="N140" s="94" t="s">
        <v>1001</v>
      </c>
      <c r="O140" s="101" t="s">
        <v>996</v>
      </c>
      <c r="P140" s="101" t="s">
        <v>1012</v>
      </c>
      <c r="Q140" s="94" t="s">
        <v>49</v>
      </c>
    </row>
    <row r="141" spans="1:17" ht="180" x14ac:dyDescent="0.3">
      <c r="A141" s="94" t="s">
        <v>868</v>
      </c>
      <c r="B141" s="94" t="s">
        <v>867</v>
      </c>
      <c r="C141" s="94" t="s">
        <v>990</v>
      </c>
      <c r="D141" s="94" t="s">
        <v>991</v>
      </c>
      <c r="E141" s="94" t="s">
        <v>1246</v>
      </c>
      <c r="F141" s="95" t="s">
        <v>1247</v>
      </c>
      <c r="G141" s="96">
        <v>44249</v>
      </c>
      <c r="H141" s="96">
        <v>44251</v>
      </c>
      <c r="I141" s="96">
        <v>44431</v>
      </c>
      <c r="J141" s="97">
        <v>180</v>
      </c>
      <c r="K141" s="98">
        <v>31200000</v>
      </c>
      <c r="L141" s="99" t="s">
        <v>994</v>
      </c>
      <c r="M141" s="100">
        <v>1697</v>
      </c>
      <c r="N141" s="94" t="s">
        <v>995</v>
      </c>
      <c r="O141" s="101" t="s">
        <v>996</v>
      </c>
      <c r="P141" s="101" t="s">
        <v>1142</v>
      </c>
      <c r="Q141" s="94" t="s">
        <v>49</v>
      </c>
    </row>
    <row r="142" spans="1:17" ht="84" x14ac:dyDescent="0.3">
      <c r="A142" s="94" t="s">
        <v>870</v>
      </c>
      <c r="B142" s="94" t="s">
        <v>869</v>
      </c>
      <c r="C142" s="94" t="s">
        <v>990</v>
      </c>
      <c r="D142" s="94" t="s">
        <v>991</v>
      </c>
      <c r="E142" s="94" t="s">
        <v>286</v>
      </c>
      <c r="F142" s="95" t="s">
        <v>1248</v>
      </c>
      <c r="G142" s="96">
        <v>44250</v>
      </c>
      <c r="H142" s="96">
        <v>44251</v>
      </c>
      <c r="I142" s="96">
        <v>44553</v>
      </c>
      <c r="J142" s="97">
        <v>300</v>
      </c>
      <c r="K142" s="98">
        <v>39000000</v>
      </c>
      <c r="L142" s="99" t="s">
        <v>994</v>
      </c>
      <c r="M142" s="100">
        <v>1697</v>
      </c>
      <c r="N142" s="94" t="s">
        <v>995</v>
      </c>
      <c r="O142" s="101" t="s">
        <v>1002</v>
      </c>
      <c r="P142" s="101" t="s">
        <v>997</v>
      </c>
      <c r="Q142" s="94" t="s">
        <v>49</v>
      </c>
    </row>
    <row r="143" spans="1:17" ht="120" x14ac:dyDescent="0.3">
      <c r="A143" s="94" t="s">
        <v>872</v>
      </c>
      <c r="B143" s="94" t="s">
        <v>871</v>
      </c>
      <c r="C143" s="94" t="s">
        <v>990</v>
      </c>
      <c r="D143" s="94" t="s">
        <v>991</v>
      </c>
      <c r="E143" s="94" t="s">
        <v>1249</v>
      </c>
      <c r="F143" s="95" t="s">
        <v>1250</v>
      </c>
      <c r="G143" s="96">
        <v>44251</v>
      </c>
      <c r="H143" s="96">
        <v>44252</v>
      </c>
      <c r="I143" s="96">
        <v>44554</v>
      </c>
      <c r="J143" s="97">
        <v>300</v>
      </c>
      <c r="K143" s="98">
        <v>43000000</v>
      </c>
      <c r="L143" s="99" t="s">
        <v>994</v>
      </c>
      <c r="M143" s="100">
        <v>1697</v>
      </c>
      <c r="N143" s="94" t="s">
        <v>995</v>
      </c>
      <c r="O143" s="101" t="s">
        <v>996</v>
      </c>
      <c r="P143" s="101" t="s">
        <v>1142</v>
      </c>
      <c r="Q143" s="94" t="s">
        <v>49</v>
      </c>
    </row>
    <row r="144" spans="1:17" ht="204" x14ac:dyDescent="0.3">
      <c r="A144" s="94" t="s">
        <v>874</v>
      </c>
      <c r="B144" s="94" t="s">
        <v>873</v>
      </c>
      <c r="C144" s="94" t="s">
        <v>990</v>
      </c>
      <c r="D144" s="94" t="s">
        <v>991</v>
      </c>
      <c r="E144" s="94" t="s">
        <v>1251</v>
      </c>
      <c r="F144" s="95" t="s">
        <v>1252</v>
      </c>
      <c r="G144" s="96">
        <v>44251</v>
      </c>
      <c r="H144" s="96">
        <v>44252</v>
      </c>
      <c r="I144" s="96">
        <v>44554</v>
      </c>
      <c r="J144" s="97">
        <v>300</v>
      </c>
      <c r="K144" s="98">
        <v>52000000</v>
      </c>
      <c r="L144" s="99" t="s">
        <v>994</v>
      </c>
      <c r="M144" s="100">
        <v>1697</v>
      </c>
      <c r="N144" s="94" t="s">
        <v>995</v>
      </c>
      <c r="O144" s="101" t="s">
        <v>996</v>
      </c>
      <c r="P144" s="101" t="s">
        <v>1142</v>
      </c>
      <c r="Q144" s="94" t="s">
        <v>49</v>
      </c>
    </row>
    <row r="145" spans="1:17" ht="132" x14ac:dyDescent="0.3">
      <c r="A145" s="94" t="s">
        <v>876</v>
      </c>
      <c r="B145" s="94" t="s">
        <v>875</v>
      </c>
      <c r="C145" s="94" t="s">
        <v>990</v>
      </c>
      <c r="D145" s="94" t="s">
        <v>991</v>
      </c>
      <c r="E145" s="94" t="s">
        <v>1253</v>
      </c>
      <c r="F145" s="95" t="s">
        <v>1254</v>
      </c>
      <c r="G145" s="96">
        <v>44251</v>
      </c>
      <c r="H145" s="96">
        <v>44256</v>
      </c>
      <c r="I145" s="96">
        <v>44561</v>
      </c>
      <c r="J145" s="97">
        <v>300</v>
      </c>
      <c r="K145" s="98">
        <v>26000000</v>
      </c>
      <c r="L145" s="94" t="s">
        <v>1000</v>
      </c>
      <c r="M145" s="100">
        <v>1698</v>
      </c>
      <c r="N145" s="94" t="s">
        <v>1001</v>
      </c>
      <c r="O145" s="101" t="s">
        <v>1002</v>
      </c>
      <c r="P145" s="101" t="s">
        <v>1012</v>
      </c>
      <c r="Q145" s="94" t="s">
        <v>49</v>
      </c>
    </row>
    <row r="146" spans="1:17" ht="204" x14ac:dyDescent="0.3">
      <c r="A146" s="94" t="s">
        <v>878</v>
      </c>
      <c r="B146" s="94" t="s">
        <v>877</v>
      </c>
      <c r="C146" s="94" t="s">
        <v>990</v>
      </c>
      <c r="D146" s="94" t="s">
        <v>991</v>
      </c>
      <c r="E146" s="94" t="s">
        <v>1255</v>
      </c>
      <c r="F146" s="95" t="s">
        <v>1062</v>
      </c>
      <c r="G146" s="96">
        <v>44265</v>
      </c>
      <c r="H146" s="96">
        <v>44273</v>
      </c>
      <c r="I146" s="96">
        <v>44517</v>
      </c>
      <c r="J146" s="97">
        <v>240</v>
      </c>
      <c r="K146" s="98">
        <v>41600000</v>
      </c>
      <c r="L146" s="94" t="s">
        <v>1063</v>
      </c>
      <c r="M146" s="100">
        <v>1636</v>
      </c>
      <c r="N146" s="94" t="s">
        <v>1064</v>
      </c>
      <c r="O146" s="101" t="s">
        <v>996</v>
      </c>
      <c r="P146" s="101" t="s">
        <v>1121</v>
      </c>
      <c r="Q146" s="94" t="s">
        <v>49</v>
      </c>
    </row>
    <row r="147" spans="1:17" ht="108" x14ac:dyDescent="0.3">
      <c r="A147" s="94" t="s">
        <v>880</v>
      </c>
      <c r="B147" s="94" t="s">
        <v>879</v>
      </c>
      <c r="C147" s="94" t="s">
        <v>990</v>
      </c>
      <c r="D147" s="94" t="s">
        <v>991</v>
      </c>
      <c r="E147" s="94" t="s">
        <v>1187</v>
      </c>
      <c r="F147" s="95" t="s">
        <v>1256</v>
      </c>
      <c r="G147" s="96">
        <v>44265</v>
      </c>
      <c r="H147" s="96">
        <v>44273</v>
      </c>
      <c r="I147" s="96">
        <v>44578</v>
      </c>
      <c r="J147" s="97">
        <v>300</v>
      </c>
      <c r="K147" s="98">
        <v>67000000</v>
      </c>
      <c r="L147" s="99" t="s">
        <v>994</v>
      </c>
      <c r="M147" s="100">
        <v>1697</v>
      </c>
      <c r="N147" s="94" t="s">
        <v>995</v>
      </c>
      <c r="O147" s="101" t="s">
        <v>996</v>
      </c>
      <c r="P147" s="101" t="s">
        <v>1188</v>
      </c>
      <c r="Q147" s="94" t="s">
        <v>49</v>
      </c>
    </row>
    <row r="148" spans="1:17" ht="132" x14ac:dyDescent="0.3">
      <c r="A148" s="94" t="s">
        <v>882</v>
      </c>
      <c r="B148" s="94" t="s">
        <v>881</v>
      </c>
      <c r="C148" s="94" t="s">
        <v>990</v>
      </c>
      <c r="D148" s="94" t="s">
        <v>991</v>
      </c>
      <c r="E148" s="94" t="s">
        <v>1257</v>
      </c>
      <c r="F148" s="95" t="s">
        <v>1258</v>
      </c>
      <c r="G148" s="96">
        <v>44251</v>
      </c>
      <c r="H148" s="96">
        <v>44256</v>
      </c>
      <c r="I148" s="96">
        <v>44560</v>
      </c>
      <c r="J148" s="97">
        <v>300</v>
      </c>
      <c r="K148" s="98">
        <v>26000000</v>
      </c>
      <c r="L148" s="94" t="s">
        <v>1000</v>
      </c>
      <c r="M148" s="100">
        <v>1698</v>
      </c>
      <c r="N148" s="94" t="s">
        <v>1001</v>
      </c>
      <c r="O148" s="101" t="s">
        <v>1002</v>
      </c>
      <c r="P148" s="101" t="s">
        <v>1012</v>
      </c>
      <c r="Q148" s="94" t="s">
        <v>49</v>
      </c>
    </row>
    <row r="149" spans="1:17" ht="240" x14ac:dyDescent="0.3">
      <c r="A149" s="94" t="s">
        <v>884</v>
      </c>
      <c r="B149" s="94" t="s">
        <v>883</v>
      </c>
      <c r="C149" s="94" t="s">
        <v>990</v>
      </c>
      <c r="D149" s="94" t="s">
        <v>991</v>
      </c>
      <c r="E149" s="94" t="s">
        <v>1259</v>
      </c>
      <c r="F149" s="95" t="s">
        <v>1238</v>
      </c>
      <c r="G149" s="96">
        <v>44252</v>
      </c>
      <c r="H149" s="96">
        <v>44253</v>
      </c>
      <c r="I149" s="96">
        <v>44494</v>
      </c>
      <c r="J149" s="97">
        <v>240</v>
      </c>
      <c r="K149" s="98">
        <v>41600000</v>
      </c>
      <c r="L149" s="94" t="s">
        <v>1063</v>
      </c>
      <c r="M149" s="100">
        <v>1636</v>
      </c>
      <c r="N149" s="94" t="s">
        <v>1064</v>
      </c>
      <c r="O149" s="101" t="s">
        <v>996</v>
      </c>
      <c r="P149" s="101" t="s">
        <v>1065</v>
      </c>
      <c r="Q149" s="94" t="s">
        <v>49</v>
      </c>
    </row>
    <row r="150" spans="1:17" ht="204" x14ac:dyDescent="0.3">
      <c r="A150" s="94" t="s">
        <v>886</v>
      </c>
      <c r="B150" s="94" t="s">
        <v>885</v>
      </c>
      <c r="C150" s="94" t="s">
        <v>990</v>
      </c>
      <c r="D150" s="94" t="s">
        <v>991</v>
      </c>
      <c r="E150" s="94" t="s">
        <v>1260</v>
      </c>
      <c r="F150" s="95" t="s">
        <v>1062</v>
      </c>
      <c r="G150" s="96">
        <v>44252</v>
      </c>
      <c r="H150" s="96">
        <v>44252</v>
      </c>
      <c r="I150" s="96">
        <v>44493</v>
      </c>
      <c r="J150" s="97">
        <v>240</v>
      </c>
      <c r="K150" s="98">
        <v>41600000</v>
      </c>
      <c r="L150" s="94" t="s">
        <v>1063</v>
      </c>
      <c r="M150" s="100">
        <v>1636</v>
      </c>
      <c r="N150" s="94" t="s">
        <v>1064</v>
      </c>
      <c r="O150" s="101" t="s">
        <v>996</v>
      </c>
      <c r="P150" s="101" t="s">
        <v>1121</v>
      </c>
      <c r="Q150" s="94" t="s">
        <v>49</v>
      </c>
    </row>
    <row r="151" spans="1:17" ht="72" x14ac:dyDescent="0.3">
      <c r="A151" s="94" t="s">
        <v>888</v>
      </c>
      <c r="B151" s="94" t="s">
        <v>887</v>
      </c>
      <c r="C151" s="94" t="s">
        <v>990</v>
      </c>
      <c r="D151" s="94" t="s">
        <v>991</v>
      </c>
      <c r="E151" s="94" t="s">
        <v>1261</v>
      </c>
      <c r="F151" s="95" t="s">
        <v>1262</v>
      </c>
      <c r="G151" s="96">
        <v>44252</v>
      </c>
      <c r="H151" s="96">
        <v>44256</v>
      </c>
      <c r="I151" s="96">
        <v>44286</v>
      </c>
      <c r="J151" s="97">
        <v>180</v>
      </c>
      <c r="K151" s="98">
        <v>31200000</v>
      </c>
      <c r="L151" s="94" t="s">
        <v>1000</v>
      </c>
      <c r="M151" s="100">
        <v>1698</v>
      </c>
      <c r="N151" s="94" t="s">
        <v>1001</v>
      </c>
      <c r="O151" s="101" t="s">
        <v>996</v>
      </c>
      <c r="P151" s="101" t="s">
        <v>1003</v>
      </c>
      <c r="Q151" s="94" t="s">
        <v>49</v>
      </c>
    </row>
    <row r="152" spans="1:17" ht="132" x14ac:dyDescent="0.3">
      <c r="A152" s="94" t="s">
        <v>889</v>
      </c>
      <c r="B152" s="94" t="s">
        <v>1263</v>
      </c>
      <c r="C152" s="94" t="s">
        <v>990</v>
      </c>
      <c r="D152" s="94" t="s">
        <v>991</v>
      </c>
      <c r="E152" s="94" t="s">
        <v>1264</v>
      </c>
      <c r="F152" s="95" t="s">
        <v>1147</v>
      </c>
      <c r="G152" s="96">
        <v>44252</v>
      </c>
      <c r="H152" s="96">
        <v>44258</v>
      </c>
      <c r="I152" s="96">
        <v>44563</v>
      </c>
      <c r="J152" s="97">
        <v>300</v>
      </c>
      <c r="K152" s="98">
        <v>52000000</v>
      </c>
      <c r="L152" s="99" t="s">
        <v>994</v>
      </c>
      <c r="M152" s="100">
        <v>1697</v>
      </c>
      <c r="N152" s="94" t="s">
        <v>995</v>
      </c>
      <c r="O152" s="101" t="s">
        <v>996</v>
      </c>
      <c r="P152" s="101" t="s">
        <v>1051</v>
      </c>
      <c r="Q152" s="94" t="s">
        <v>49</v>
      </c>
    </row>
    <row r="153" spans="1:17" ht="204" x14ac:dyDescent="0.3">
      <c r="A153" s="94" t="s">
        <v>891</v>
      </c>
      <c r="B153" s="94" t="s">
        <v>890</v>
      </c>
      <c r="C153" s="94" t="s">
        <v>990</v>
      </c>
      <c r="D153" s="94" t="s">
        <v>991</v>
      </c>
      <c r="E153" s="94" t="s">
        <v>526</v>
      </c>
      <c r="F153" s="95" t="s">
        <v>1252</v>
      </c>
      <c r="G153" s="96">
        <v>44265</v>
      </c>
      <c r="H153" s="96">
        <v>44273</v>
      </c>
      <c r="I153" s="96">
        <v>44578</v>
      </c>
      <c r="J153" s="97">
        <v>300</v>
      </c>
      <c r="K153" s="98">
        <v>52000000</v>
      </c>
      <c r="L153" s="99" t="s">
        <v>994</v>
      </c>
      <c r="M153" s="100">
        <v>1697</v>
      </c>
      <c r="N153" s="94" t="s">
        <v>995</v>
      </c>
      <c r="O153" s="101" t="s">
        <v>996</v>
      </c>
      <c r="P153" s="101" t="s">
        <v>1142</v>
      </c>
      <c r="Q153" s="94" t="s">
        <v>49</v>
      </c>
    </row>
    <row r="154" spans="1:17" ht="120" x14ac:dyDescent="0.3">
      <c r="A154" s="94" t="s">
        <v>893</v>
      </c>
      <c r="B154" s="94" t="s">
        <v>892</v>
      </c>
      <c r="C154" s="94" t="s">
        <v>990</v>
      </c>
      <c r="D154" s="94" t="s">
        <v>991</v>
      </c>
      <c r="E154" s="94" t="s">
        <v>1265</v>
      </c>
      <c r="F154" s="95" t="s">
        <v>1266</v>
      </c>
      <c r="G154" s="96">
        <v>44253</v>
      </c>
      <c r="H154" s="96">
        <v>44257</v>
      </c>
      <c r="I154" s="96">
        <v>44531</v>
      </c>
      <c r="J154" s="97">
        <v>270</v>
      </c>
      <c r="K154" s="98">
        <v>19800000</v>
      </c>
      <c r="L154" s="94" t="s">
        <v>1267</v>
      </c>
      <c r="M154" s="100">
        <v>1680</v>
      </c>
      <c r="N154" s="96" t="s">
        <v>1268</v>
      </c>
      <c r="O154" s="101" t="s">
        <v>1002</v>
      </c>
      <c r="P154" s="101" t="s">
        <v>1068</v>
      </c>
      <c r="Q154" s="94" t="s">
        <v>49</v>
      </c>
    </row>
    <row r="155" spans="1:17" ht="120" x14ac:dyDescent="0.3">
      <c r="A155" s="94" t="s">
        <v>894</v>
      </c>
      <c r="B155" s="94" t="s">
        <v>892</v>
      </c>
      <c r="C155" s="94" t="s">
        <v>990</v>
      </c>
      <c r="D155" s="94" t="s">
        <v>991</v>
      </c>
      <c r="E155" s="94" t="s">
        <v>1269</v>
      </c>
      <c r="F155" s="95" t="s">
        <v>1266</v>
      </c>
      <c r="G155" s="96">
        <v>44253</v>
      </c>
      <c r="H155" s="96">
        <v>44257</v>
      </c>
      <c r="I155" s="96">
        <v>44531</v>
      </c>
      <c r="J155" s="97">
        <v>270</v>
      </c>
      <c r="K155" s="98">
        <v>19800000</v>
      </c>
      <c r="L155" s="94" t="s">
        <v>1267</v>
      </c>
      <c r="M155" s="100">
        <v>1680</v>
      </c>
      <c r="N155" s="96" t="s">
        <v>1268</v>
      </c>
      <c r="O155" s="101" t="s">
        <v>1002</v>
      </c>
      <c r="P155" s="101" t="s">
        <v>1068</v>
      </c>
      <c r="Q155" s="94" t="s">
        <v>49</v>
      </c>
    </row>
    <row r="156" spans="1:17" ht="120" x14ac:dyDescent="0.3">
      <c r="A156" s="94" t="s">
        <v>895</v>
      </c>
      <c r="B156" s="94" t="s">
        <v>892</v>
      </c>
      <c r="C156" s="94" t="s">
        <v>990</v>
      </c>
      <c r="D156" s="94" t="s">
        <v>991</v>
      </c>
      <c r="E156" s="94" t="s">
        <v>1270</v>
      </c>
      <c r="F156" s="95" t="s">
        <v>1266</v>
      </c>
      <c r="G156" s="96">
        <v>44253</v>
      </c>
      <c r="H156" s="96">
        <v>44257</v>
      </c>
      <c r="I156" s="96">
        <v>44531</v>
      </c>
      <c r="J156" s="97">
        <v>270</v>
      </c>
      <c r="K156" s="98">
        <v>19800000</v>
      </c>
      <c r="L156" s="94" t="s">
        <v>1267</v>
      </c>
      <c r="M156" s="100">
        <v>1680</v>
      </c>
      <c r="N156" s="96" t="s">
        <v>1268</v>
      </c>
      <c r="O156" s="101" t="s">
        <v>1002</v>
      </c>
      <c r="P156" s="101" t="s">
        <v>1068</v>
      </c>
      <c r="Q156" s="94" t="s">
        <v>49</v>
      </c>
    </row>
    <row r="157" spans="1:17" ht="120" x14ac:dyDescent="0.3">
      <c r="A157" s="94" t="s">
        <v>896</v>
      </c>
      <c r="B157" s="94" t="s">
        <v>892</v>
      </c>
      <c r="C157" s="94" t="s">
        <v>990</v>
      </c>
      <c r="D157" s="94" t="s">
        <v>991</v>
      </c>
      <c r="E157" s="94" t="s">
        <v>1271</v>
      </c>
      <c r="F157" s="95" t="s">
        <v>1266</v>
      </c>
      <c r="G157" s="96">
        <v>44253</v>
      </c>
      <c r="H157" s="96">
        <v>44257</v>
      </c>
      <c r="I157" s="96">
        <v>44531</v>
      </c>
      <c r="J157" s="97">
        <v>270</v>
      </c>
      <c r="K157" s="98">
        <v>19800000</v>
      </c>
      <c r="L157" s="94" t="s">
        <v>1267</v>
      </c>
      <c r="M157" s="100">
        <v>1680</v>
      </c>
      <c r="N157" s="96" t="s">
        <v>1268</v>
      </c>
      <c r="O157" s="101" t="s">
        <v>1002</v>
      </c>
      <c r="P157" s="101" t="s">
        <v>1068</v>
      </c>
      <c r="Q157" s="94" t="s">
        <v>49</v>
      </c>
    </row>
    <row r="158" spans="1:17" ht="120" x14ac:dyDescent="0.3">
      <c r="A158" s="94" t="s">
        <v>897</v>
      </c>
      <c r="B158" s="94" t="s">
        <v>892</v>
      </c>
      <c r="C158" s="94" t="s">
        <v>990</v>
      </c>
      <c r="D158" s="94" t="s">
        <v>991</v>
      </c>
      <c r="E158" s="94" t="s">
        <v>1272</v>
      </c>
      <c r="F158" s="95" t="s">
        <v>1266</v>
      </c>
      <c r="G158" s="96">
        <v>44271</v>
      </c>
      <c r="H158" s="96">
        <v>44273</v>
      </c>
      <c r="I158" s="96">
        <v>44547</v>
      </c>
      <c r="J158" s="97">
        <v>270</v>
      </c>
      <c r="K158" s="98">
        <v>19800000</v>
      </c>
      <c r="L158" s="94" t="s">
        <v>1267</v>
      </c>
      <c r="M158" s="100">
        <v>1680</v>
      </c>
      <c r="N158" s="96" t="s">
        <v>1268</v>
      </c>
      <c r="O158" s="101" t="s">
        <v>1002</v>
      </c>
      <c r="P158" s="101" t="s">
        <v>1068</v>
      </c>
      <c r="Q158" s="94" t="s">
        <v>49</v>
      </c>
    </row>
    <row r="159" spans="1:17" ht="120" x14ac:dyDescent="0.3">
      <c r="A159" s="94" t="s">
        <v>898</v>
      </c>
      <c r="B159" s="94" t="s">
        <v>892</v>
      </c>
      <c r="C159" s="94" t="s">
        <v>990</v>
      </c>
      <c r="D159" s="94" t="s">
        <v>991</v>
      </c>
      <c r="E159" s="94" t="s">
        <v>1273</v>
      </c>
      <c r="F159" s="95" t="s">
        <v>1266</v>
      </c>
      <c r="G159" s="96">
        <v>44253</v>
      </c>
      <c r="H159" s="96">
        <v>44256</v>
      </c>
      <c r="I159" s="96">
        <v>44530</v>
      </c>
      <c r="J159" s="97">
        <v>270</v>
      </c>
      <c r="K159" s="98">
        <v>19800000</v>
      </c>
      <c r="L159" s="94" t="s">
        <v>1267</v>
      </c>
      <c r="M159" s="100">
        <v>1680</v>
      </c>
      <c r="N159" s="96" t="s">
        <v>1268</v>
      </c>
      <c r="O159" s="101" t="s">
        <v>1002</v>
      </c>
      <c r="P159" s="101" t="s">
        <v>1068</v>
      </c>
      <c r="Q159" s="94" t="s">
        <v>49</v>
      </c>
    </row>
    <row r="160" spans="1:17" ht="120" x14ac:dyDescent="0.3">
      <c r="A160" s="94" t="s">
        <v>899</v>
      </c>
      <c r="B160" s="94" t="s">
        <v>892</v>
      </c>
      <c r="C160" s="94" t="s">
        <v>990</v>
      </c>
      <c r="D160" s="94" t="s">
        <v>991</v>
      </c>
      <c r="E160" s="94" t="s">
        <v>1274</v>
      </c>
      <c r="F160" s="95" t="s">
        <v>1266</v>
      </c>
      <c r="G160" s="96">
        <v>44253</v>
      </c>
      <c r="H160" s="96">
        <v>44256</v>
      </c>
      <c r="I160" s="96">
        <v>44530</v>
      </c>
      <c r="J160" s="97">
        <v>270</v>
      </c>
      <c r="K160" s="98">
        <v>19800000</v>
      </c>
      <c r="L160" s="94" t="s">
        <v>1267</v>
      </c>
      <c r="M160" s="100">
        <v>1680</v>
      </c>
      <c r="N160" s="96" t="s">
        <v>1268</v>
      </c>
      <c r="O160" s="101" t="s">
        <v>1002</v>
      </c>
      <c r="P160" s="101" t="s">
        <v>1068</v>
      </c>
      <c r="Q160" s="94" t="s">
        <v>49</v>
      </c>
    </row>
    <row r="161" spans="1:17" ht="120" x14ac:dyDescent="0.3">
      <c r="A161" s="94" t="s">
        <v>900</v>
      </c>
      <c r="B161" s="94" t="s">
        <v>892</v>
      </c>
      <c r="C161" s="94" t="s">
        <v>990</v>
      </c>
      <c r="D161" s="94" t="s">
        <v>991</v>
      </c>
      <c r="E161" s="94" t="s">
        <v>1275</v>
      </c>
      <c r="F161" s="95" t="s">
        <v>1266</v>
      </c>
      <c r="G161" s="96">
        <v>44253</v>
      </c>
      <c r="H161" s="96">
        <v>44256</v>
      </c>
      <c r="I161" s="96">
        <v>44530</v>
      </c>
      <c r="J161" s="97">
        <v>270</v>
      </c>
      <c r="K161" s="98">
        <v>19800000</v>
      </c>
      <c r="L161" s="94" t="s">
        <v>1267</v>
      </c>
      <c r="M161" s="100">
        <v>1680</v>
      </c>
      <c r="N161" s="96" t="s">
        <v>1268</v>
      </c>
      <c r="O161" s="101" t="s">
        <v>1002</v>
      </c>
      <c r="P161" s="101" t="s">
        <v>1068</v>
      </c>
      <c r="Q161" s="94" t="s">
        <v>49</v>
      </c>
    </row>
    <row r="162" spans="1:17" ht="120" x14ac:dyDescent="0.3">
      <c r="A162" s="94" t="s">
        <v>901</v>
      </c>
      <c r="B162" s="94" t="s">
        <v>892</v>
      </c>
      <c r="C162" s="94" t="s">
        <v>990</v>
      </c>
      <c r="D162" s="94" t="s">
        <v>991</v>
      </c>
      <c r="E162" s="94" t="s">
        <v>1276</v>
      </c>
      <c r="F162" s="95" t="s">
        <v>1266</v>
      </c>
      <c r="G162" s="96">
        <v>44253</v>
      </c>
      <c r="H162" s="96">
        <v>44256</v>
      </c>
      <c r="I162" s="96">
        <v>44530</v>
      </c>
      <c r="J162" s="97">
        <v>270</v>
      </c>
      <c r="K162" s="98">
        <v>19800000</v>
      </c>
      <c r="L162" s="94" t="s">
        <v>1267</v>
      </c>
      <c r="M162" s="100">
        <v>1680</v>
      </c>
      <c r="N162" s="96" t="s">
        <v>1268</v>
      </c>
      <c r="O162" s="101" t="s">
        <v>1002</v>
      </c>
      <c r="P162" s="101" t="s">
        <v>1068</v>
      </c>
      <c r="Q162" s="94" t="s">
        <v>49</v>
      </c>
    </row>
    <row r="163" spans="1:17" ht="120" x14ac:dyDescent="0.3">
      <c r="A163" s="94" t="s">
        <v>902</v>
      </c>
      <c r="B163" s="94" t="s">
        <v>892</v>
      </c>
      <c r="C163" s="94" t="s">
        <v>990</v>
      </c>
      <c r="D163" s="94" t="s">
        <v>991</v>
      </c>
      <c r="E163" s="94" t="s">
        <v>1277</v>
      </c>
      <c r="F163" s="95" t="s">
        <v>1266</v>
      </c>
      <c r="G163" s="96">
        <v>44253</v>
      </c>
      <c r="H163" s="96">
        <v>44256</v>
      </c>
      <c r="I163" s="96">
        <v>44530</v>
      </c>
      <c r="J163" s="97">
        <v>270</v>
      </c>
      <c r="K163" s="98">
        <v>19800000</v>
      </c>
      <c r="L163" s="94" t="s">
        <v>1267</v>
      </c>
      <c r="M163" s="100">
        <v>1680</v>
      </c>
      <c r="N163" s="96" t="s">
        <v>1268</v>
      </c>
      <c r="O163" s="101" t="s">
        <v>1002</v>
      </c>
      <c r="P163" s="101" t="s">
        <v>1068</v>
      </c>
      <c r="Q163" s="94" t="s">
        <v>49</v>
      </c>
    </row>
    <row r="164" spans="1:17" ht="120" x14ac:dyDescent="0.3">
      <c r="A164" s="94" t="s">
        <v>903</v>
      </c>
      <c r="B164" s="94" t="s">
        <v>892</v>
      </c>
      <c r="C164" s="94" t="s">
        <v>990</v>
      </c>
      <c r="D164" s="94" t="s">
        <v>991</v>
      </c>
      <c r="E164" s="94" t="s">
        <v>1278</v>
      </c>
      <c r="F164" s="95" t="s">
        <v>1266</v>
      </c>
      <c r="G164" s="96">
        <v>44256</v>
      </c>
      <c r="H164" s="96">
        <v>44257</v>
      </c>
      <c r="I164" s="96">
        <v>44531</v>
      </c>
      <c r="J164" s="97">
        <v>270</v>
      </c>
      <c r="K164" s="98">
        <v>19800000</v>
      </c>
      <c r="L164" s="94" t="s">
        <v>1267</v>
      </c>
      <c r="M164" s="100">
        <v>1680</v>
      </c>
      <c r="N164" s="96" t="s">
        <v>1268</v>
      </c>
      <c r="O164" s="101" t="s">
        <v>1002</v>
      </c>
      <c r="P164" s="101" t="s">
        <v>1068</v>
      </c>
      <c r="Q164" s="94" t="s">
        <v>49</v>
      </c>
    </row>
    <row r="165" spans="1:17" ht="120" x14ac:dyDescent="0.3">
      <c r="A165" s="94" t="s">
        <v>904</v>
      </c>
      <c r="B165" s="94" t="s">
        <v>892</v>
      </c>
      <c r="C165" s="94" t="s">
        <v>990</v>
      </c>
      <c r="D165" s="94" t="s">
        <v>991</v>
      </c>
      <c r="E165" s="94" t="s">
        <v>1279</v>
      </c>
      <c r="F165" s="95" t="s">
        <v>1266</v>
      </c>
      <c r="G165" s="96">
        <v>44253</v>
      </c>
      <c r="H165" s="96">
        <v>44256</v>
      </c>
      <c r="I165" s="96">
        <v>44530</v>
      </c>
      <c r="J165" s="97">
        <v>270</v>
      </c>
      <c r="K165" s="98">
        <v>19800000</v>
      </c>
      <c r="L165" s="94" t="s">
        <v>1267</v>
      </c>
      <c r="M165" s="100">
        <v>1680</v>
      </c>
      <c r="N165" s="96" t="s">
        <v>1268</v>
      </c>
      <c r="O165" s="101" t="s">
        <v>1002</v>
      </c>
      <c r="P165" s="101" t="s">
        <v>1068</v>
      </c>
      <c r="Q165" s="94" t="s">
        <v>49</v>
      </c>
    </row>
    <row r="166" spans="1:17" ht="120" x14ac:dyDescent="0.3">
      <c r="A166" s="94" t="s">
        <v>905</v>
      </c>
      <c r="B166" s="94" t="s">
        <v>892</v>
      </c>
      <c r="C166" s="94" t="s">
        <v>990</v>
      </c>
      <c r="D166" s="94" t="s">
        <v>991</v>
      </c>
      <c r="E166" s="94" t="s">
        <v>1280</v>
      </c>
      <c r="F166" s="95" t="s">
        <v>1266</v>
      </c>
      <c r="G166" s="96">
        <v>44253</v>
      </c>
      <c r="H166" s="96">
        <v>44257</v>
      </c>
      <c r="I166" s="96">
        <v>44531</v>
      </c>
      <c r="J166" s="97">
        <v>270</v>
      </c>
      <c r="K166" s="98">
        <v>19800000</v>
      </c>
      <c r="L166" s="94" t="s">
        <v>1267</v>
      </c>
      <c r="M166" s="100">
        <v>1680</v>
      </c>
      <c r="N166" s="96" t="s">
        <v>1268</v>
      </c>
      <c r="O166" s="101" t="s">
        <v>1002</v>
      </c>
      <c r="P166" s="101" t="s">
        <v>1068</v>
      </c>
      <c r="Q166" s="94" t="s">
        <v>49</v>
      </c>
    </row>
    <row r="167" spans="1:17" ht="120" x14ac:dyDescent="0.3">
      <c r="A167" s="94" t="s">
        <v>906</v>
      </c>
      <c r="B167" s="94" t="s">
        <v>892</v>
      </c>
      <c r="C167" s="94" t="s">
        <v>990</v>
      </c>
      <c r="D167" s="94" t="s">
        <v>991</v>
      </c>
      <c r="E167" s="94" t="s">
        <v>1281</v>
      </c>
      <c r="F167" s="95" t="s">
        <v>1266</v>
      </c>
      <c r="G167" s="96">
        <v>44253</v>
      </c>
      <c r="H167" s="96">
        <v>44257</v>
      </c>
      <c r="I167" s="96">
        <v>44531</v>
      </c>
      <c r="J167" s="97">
        <v>270</v>
      </c>
      <c r="K167" s="98">
        <v>19800000</v>
      </c>
      <c r="L167" s="94" t="s">
        <v>1267</v>
      </c>
      <c r="M167" s="100">
        <v>1680</v>
      </c>
      <c r="N167" s="96" t="s">
        <v>1268</v>
      </c>
      <c r="O167" s="101" t="s">
        <v>1002</v>
      </c>
      <c r="P167" s="101" t="s">
        <v>1068</v>
      </c>
      <c r="Q167" s="94" t="s">
        <v>49</v>
      </c>
    </row>
    <row r="168" spans="1:17" ht="120" x14ac:dyDescent="0.3">
      <c r="A168" s="94" t="s">
        <v>907</v>
      </c>
      <c r="B168" s="94" t="s">
        <v>892</v>
      </c>
      <c r="C168" s="94" t="s">
        <v>990</v>
      </c>
      <c r="D168" s="94" t="s">
        <v>991</v>
      </c>
      <c r="E168" s="94" t="s">
        <v>1282</v>
      </c>
      <c r="F168" s="95" t="s">
        <v>1266</v>
      </c>
      <c r="G168" s="96">
        <v>44271</v>
      </c>
      <c r="H168" s="106">
        <v>44272</v>
      </c>
      <c r="I168" s="107">
        <v>44546</v>
      </c>
      <c r="J168" s="97">
        <v>270</v>
      </c>
      <c r="K168" s="98">
        <v>19800000</v>
      </c>
      <c r="L168" s="94" t="s">
        <v>1267</v>
      </c>
      <c r="M168" s="100">
        <v>1680</v>
      </c>
      <c r="N168" s="96" t="s">
        <v>1268</v>
      </c>
      <c r="O168" s="101"/>
      <c r="P168" s="101"/>
      <c r="Q168" s="94" t="s">
        <v>49</v>
      </c>
    </row>
    <row r="169" spans="1:17" ht="120" x14ac:dyDescent="0.3">
      <c r="A169" s="94" t="s">
        <v>908</v>
      </c>
      <c r="B169" s="94" t="s">
        <v>892</v>
      </c>
      <c r="C169" s="94" t="s">
        <v>990</v>
      </c>
      <c r="D169" s="94" t="s">
        <v>991</v>
      </c>
      <c r="E169" s="94" t="s">
        <v>1283</v>
      </c>
      <c r="F169" s="95" t="s">
        <v>1266</v>
      </c>
      <c r="G169" s="96">
        <v>44253</v>
      </c>
      <c r="H169" s="96">
        <v>44256</v>
      </c>
      <c r="I169" s="96">
        <v>44530</v>
      </c>
      <c r="J169" s="97">
        <v>270</v>
      </c>
      <c r="K169" s="98">
        <v>19800000</v>
      </c>
      <c r="L169" s="94" t="s">
        <v>1267</v>
      </c>
      <c r="M169" s="100">
        <v>1680</v>
      </c>
      <c r="N169" s="96" t="s">
        <v>1268</v>
      </c>
      <c r="O169" s="101" t="s">
        <v>1002</v>
      </c>
      <c r="P169" s="101" t="s">
        <v>1068</v>
      </c>
      <c r="Q169" s="94" t="s">
        <v>49</v>
      </c>
    </row>
    <row r="170" spans="1:17" ht="120" x14ac:dyDescent="0.3">
      <c r="A170" s="94" t="s">
        <v>909</v>
      </c>
      <c r="B170" s="94" t="s">
        <v>892</v>
      </c>
      <c r="C170" s="94" t="s">
        <v>990</v>
      </c>
      <c r="D170" s="94" t="s">
        <v>991</v>
      </c>
      <c r="E170" s="94" t="s">
        <v>1284</v>
      </c>
      <c r="F170" s="95" t="s">
        <v>1266</v>
      </c>
      <c r="G170" s="96">
        <v>44253</v>
      </c>
      <c r="H170" s="96">
        <v>44256</v>
      </c>
      <c r="I170" s="96">
        <v>44530</v>
      </c>
      <c r="J170" s="97">
        <v>270</v>
      </c>
      <c r="K170" s="98">
        <v>19800000</v>
      </c>
      <c r="L170" s="94" t="s">
        <v>1267</v>
      </c>
      <c r="M170" s="100">
        <v>1680</v>
      </c>
      <c r="N170" s="96" t="s">
        <v>1268</v>
      </c>
      <c r="O170" s="101" t="s">
        <v>1002</v>
      </c>
      <c r="P170" s="101" t="s">
        <v>1068</v>
      </c>
      <c r="Q170" s="94" t="s">
        <v>49</v>
      </c>
    </row>
    <row r="171" spans="1:17" ht="120" x14ac:dyDescent="0.3">
      <c r="A171" s="94" t="s">
        <v>910</v>
      </c>
      <c r="B171" s="94" t="s">
        <v>892</v>
      </c>
      <c r="C171" s="94" t="s">
        <v>990</v>
      </c>
      <c r="D171" s="94" t="s">
        <v>991</v>
      </c>
      <c r="E171" s="94" t="s">
        <v>1285</v>
      </c>
      <c r="F171" s="95" t="s">
        <v>1266</v>
      </c>
      <c r="G171" s="96">
        <v>44253</v>
      </c>
      <c r="H171" s="96">
        <v>44257</v>
      </c>
      <c r="I171" s="96">
        <v>44531</v>
      </c>
      <c r="J171" s="97">
        <v>270</v>
      </c>
      <c r="K171" s="98">
        <v>19800000</v>
      </c>
      <c r="L171" s="94" t="s">
        <v>1267</v>
      </c>
      <c r="M171" s="100">
        <v>1680</v>
      </c>
      <c r="N171" s="96" t="s">
        <v>1268</v>
      </c>
      <c r="O171" s="101" t="s">
        <v>1002</v>
      </c>
      <c r="P171" s="101" t="s">
        <v>1068</v>
      </c>
      <c r="Q171" s="94" t="s">
        <v>49</v>
      </c>
    </row>
    <row r="172" spans="1:17" ht="120" x14ac:dyDescent="0.3">
      <c r="A172" s="94" t="s">
        <v>911</v>
      </c>
      <c r="B172" s="94" t="s">
        <v>892</v>
      </c>
      <c r="C172" s="94" t="s">
        <v>990</v>
      </c>
      <c r="D172" s="94" t="s">
        <v>991</v>
      </c>
      <c r="E172" s="94" t="s">
        <v>1286</v>
      </c>
      <c r="F172" s="95" t="s">
        <v>1266</v>
      </c>
      <c r="G172" s="96">
        <v>44253</v>
      </c>
      <c r="H172" s="96">
        <v>44256</v>
      </c>
      <c r="I172" s="96">
        <v>44530</v>
      </c>
      <c r="J172" s="97">
        <v>270</v>
      </c>
      <c r="K172" s="98">
        <v>19800000</v>
      </c>
      <c r="L172" s="94" t="s">
        <v>1267</v>
      </c>
      <c r="M172" s="100">
        <v>1680</v>
      </c>
      <c r="N172" s="96" t="s">
        <v>1268</v>
      </c>
      <c r="O172" s="101" t="s">
        <v>1002</v>
      </c>
      <c r="P172" s="101" t="s">
        <v>1068</v>
      </c>
      <c r="Q172" s="94" t="s">
        <v>49</v>
      </c>
    </row>
    <row r="173" spans="1:17" ht="120" x14ac:dyDescent="0.3">
      <c r="A173" s="94" t="s">
        <v>912</v>
      </c>
      <c r="B173" s="94" t="s">
        <v>892</v>
      </c>
      <c r="C173" s="94" t="s">
        <v>990</v>
      </c>
      <c r="D173" s="94" t="s">
        <v>991</v>
      </c>
      <c r="E173" s="94" t="s">
        <v>1287</v>
      </c>
      <c r="F173" s="95" t="s">
        <v>1266</v>
      </c>
      <c r="G173" s="96">
        <v>44253</v>
      </c>
      <c r="H173" s="96">
        <v>44257</v>
      </c>
      <c r="I173" s="96">
        <v>44531</v>
      </c>
      <c r="J173" s="97">
        <v>270</v>
      </c>
      <c r="K173" s="98">
        <v>19800000</v>
      </c>
      <c r="L173" s="94" t="s">
        <v>1267</v>
      </c>
      <c r="M173" s="100">
        <v>1680</v>
      </c>
      <c r="N173" s="96" t="s">
        <v>1268</v>
      </c>
      <c r="O173" s="101" t="s">
        <v>1002</v>
      </c>
      <c r="P173" s="101" t="s">
        <v>1068</v>
      </c>
      <c r="Q173" s="94" t="s">
        <v>49</v>
      </c>
    </row>
    <row r="174" spans="1:17" ht="120" x14ac:dyDescent="0.3">
      <c r="A174" s="94" t="s">
        <v>913</v>
      </c>
      <c r="B174" s="94" t="s">
        <v>892</v>
      </c>
      <c r="C174" s="94" t="s">
        <v>990</v>
      </c>
      <c r="D174" s="94" t="s">
        <v>991</v>
      </c>
      <c r="E174" s="94" t="s">
        <v>1288</v>
      </c>
      <c r="F174" s="95" t="s">
        <v>1266</v>
      </c>
      <c r="G174" s="96">
        <v>44253</v>
      </c>
      <c r="H174" s="96">
        <v>44257</v>
      </c>
      <c r="I174" s="96">
        <v>44531</v>
      </c>
      <c r="J174" s="97">
        <v>270</v>
      </c>
      <c r="K174" s="98">
        <v>19800000</v>
      </c>
      <c r="L174" s="94" t="s">
        <v>1267</v>
      </c>
      <c r="M174" s="100">
        <v>1680</v>
      </c>
      <c r="N174" s="96" t="s">
        <v>1268</v>
      </c>
      <c r="O174" s="101" t="s">
        <v>1002</v>
      </c>
      <c r="P174" s="101" t="s">
        <v>1068</v>
      </c>
      <c r="Q174" s="94" t="s">
        <v>49</v>
      </c>
    </row>
    <row r="175" spans="1:17" ht="120" x14ac:dyDescent="0.3">
      <c r="A175" s="94" t="s">
        <v>914</v>
      </c>
      <c r="B175" s="94" t="s">
        <v>892</v>
      </c>
      <c r="C175" s="94" t="s">
        <v>990</v>
      </c>
      <c r="D175" s="94" t="s">
        <v>991</v>
      </c>
      <c r="E175" s="94" t="s">
        <v>1289</v>
      </c>
      <c r="F175" s="95" t="s">
        <v>1266</v>
      </c>
      <c r="G175" s="96">
        <v>44253</v>
      </c>
      <c r="H175" s="96">
        <v>44257</v>
      </c>
      <c r="I175" s="96">
        <v>44531</v>
      </c>
      <c r="J175" s="97">
        <v>270</v>
      </c>
      <c r="K175" s="98">
        <v>19800000</v>
      </c>
      <c r="L175" s="94" t="s">
        <v>1267</v>
      </c>
      <c r="M175" s="100">
        <v>1680</v>
      </c>
      <c r="N175" s="96" t="s">
        <v>1268</v>
      </c>
      <c r="O175" s="101" t="s">
        <v>1002</v>
      </c>
      <c r="P175" s="101" t="s">
        <v>1068</v>
      </c>
      <c r="Q175" s="94" t="s">
        <v>49</v>
      </c>
    </row>
    <row r="176" spans="1:17" ht="120" x14ac:dyDescent="0.3">
      <c r="A176" s="94" t="s">
        <v>915</v>
      </c>
      <c r="B176" s="94" t="s">
        <v>892</v>
      </c>
      <c r="C176" s="94" t="s">
        <v>990</v>
      </c>
      <c r="D176" s="94" t="s">
        <v>991</v>
      </c>
      <c r="E176" s="94" t="s">
        <v>1290</v>
      </c>
      <c r="F176" s="95" t="s">
        <v>1266</v>
      </c>
      <c r="G176" s="96">
        <v>44253</v>
      </c>
      <c r="H176" s="96">
        <v>44257</v>
      </c>
      <c r="I176" s="96">
        <v>44531</v>
      </c>
      <c r="J176" s="97">
        <v>270</v>
      </c>
      <c r="K176" s="98">
        <v>19800000</v>
      </c>
      <c r="L176" s="94" t="s">
        <v>1267</v>
      </c>
      <c r="M176" s="100">
        <v>1680</v>
      </c>
      <c r="N176" s="96" t="s">
        <v>1268</v>
      </c>
      <c r="O176" s="101" t="s">
        <v>1002</v>
      </c>
      <c r="P176" s="101" t="s">
        <v>1068</v>
      </c>
      <c r="Q176" s="94" t="s">
        <v>49</v>
      </c>
    </row>
    <row r="177" spans="1:17" ht="120" x14ac:dyDescent="0.3">
      <c r="A177" s="94" t="s">
        <v>916</v>
      </c>
      <c r="B177" s="94" t="s">
        <v>892</v>
      </c>
      <c r="C177" s="94" t="s">
        <v>990</v>
      </c>
      <c r="D177" s="94" t="s">
        <v>991</v>
      </c>
      <c r="E177" s="94" t="s">
        <v>1291</v>
      </c>
      <c r="F177" s="95" t="s">
        <v>1266</v>
      </c>
      <c r="G177" s="96">
        <v>44253</v>
      </c>
      <c r="H177" s="96">
        <v>44258</v>
      </c>
      <c r="I177" s="96">
        <v>44532</v>
      </c>
      <c r="J177" s="97">
        <v>270</v>
      </c>
      <c r="K177" s="98">
        <v>19800000</v>
      </c>
      <c r="L177" s="94" t="s">
        <v>1267</v>
      </c>
      <c r="M177" s="100">
        <v>1680</v>
      </c>
      <c r="N177" s="96" t="s">
        <v>1268</v>
      </c>
      <c r="O177" s="101" t="s">
        <v>1002</v>
      </c>
      <c r="P177" s="101" t="s">
        <v>1068</v>
      </c>
      <c r="Q177" s="94" t="s">
        <v>49</v>
      </c>
    </row>
    <row r="178" spans="1:17" ht="120" x14ac:dyDescent="0.3">
      <c r="A178" s="94" t="s">
        <v>917</v>
      </c>
      <c r="B178" s="94" t="s">
        <v>892</v>
      </c>
      <c r="C178" s="94" t="s">
        <v>990</v>
      </c>
      <c r="D178" s="94" t="s">
        <v>991</v>
      </c>
      <c r="E178" s="94" t="s">
        <v>1292</v>
      </c>
      <c r="F178" s="95" t="s">
        <v>1266</v>
      </c>
      <c r="G178" s="96">
        <v>44256</v>
      </c>
      <c r="H178" s="96">
        <v>44258</v>
      </c>
      <c r="I178" s="96">
        <v>44532</v>
      </c>
      <c r="J178" s="97">
        <v>270</v>
      </c>
      <c r="K178" s="98">
        <v>19800000</v>
      </c>
      <c r="L178" s="94" t="s">
        <v>1267</v>
      </c>
      <c r="M178" s="100">
        <v>1680</v>
      </c>
      <c r="N178" s="96" t="s">
        <v>1268</v>
      </c>
      <c r="O178" s="101" t="s">
        <v>1002</v>
      </c>
      <c r="P178" s="101" t="s">
        <v>1068</v>
      </c>
      <c r="Q178" s="94" t="s">
        <v>49</v>
      </c>
    </row>
    <row r="179" spans="1:17" ht="144" x14ac:dyDescent="0.3">
      <c r="A179" s="94" t="s">
        <v>919</v>
      </c>
      <c r="B179" s="94" t="s">
        <v>918</v>
      </c>
      <c r="C179" s="94" t="s">
        <v>990</v>
      </c>
      <c r="D179" s="94" t="s">
        <v>991</v>
      </c>
      <c r="E179" s="94" t="s">
        <v>1293</v>
      </c>
      <c r="F179" s="95" t="s">
        <v>1294</v>
      </c>
      <c r="G179" s="96">
        <v>44253</v>
      </c>
      <c r="H179" s="96">
        <v>44258</v>
      </c>
      <c r="I179" s="96">
        <v>44563</v>
      </c>
      <c r="J179" s="97">
        <v>300</v>
      </c>
      <c r="K179" s="98">
        <v>75000000</v>
      </c>
      <c r="L179" s="99" t="s">
        <v>994</v>
      </c>
      <c r="M179" s="100">
        <v>1697</v>
      </c>
      <c r="N179" s="94" t="s">
        <v>995</v>
      </c>
      <c r="O179" s="101" t="s">
        <v>996</v>
      </c>
      <c r="P179" s="101" t="s">
        <v>1031</v>
      </c>
      <c r="Q179" s="94" t="s">
        <v>49</v>
      </c>
    </row>
    <row r="180" spans="1:17" ht="96" x14ac:dyDescent="0.3">
      <c r="A180" s="94" t="s">
        <v>921</v>
      </c>
      <c r="B180" s="94" t="s">
        <v>920</v>
      </c>
      <c r="C180" s="94" t="s">
        <v>990</v>
      </c>
      <c r="D180" s="94" t="s">
        <v>991</v>
      </c>
      <c r="E180" s="94" t="s">
        <v>1295</v>
      </c>
      <c r="F180" s="95" t="s">
        <v>1296</v>
      </c>
      <c r="G180" s="96">
        <v>44253</v>
      </c>
      <c r="H180" s="96">
        <v>44256</v>
      </c>
      <c r="I180" s="96">
        <v>44561</v>
      </c>
      <c r="J180" s="97">
        <v>300</v>
      </c>
      <c r="K180" s="98">
        <v>26000000</v>
      </c>
      <c r="L180" s="99" t="s">
        <v>994</v>
      </c>
      <c r="M180" s="100">
        <v>1697</v>
      </c>
      <c r="N180" s="94" t="s">
        <v>995</v>
      </c>
      <c r="O180" s="101" t="s">
        <v>1002</v>
      </c>
      <c r="P180" s="101" t="s">
        <v>1133</v>
      </c>
      <c r="Q180" s="94" t="s">
        <v>49</v>
      </c>
    </row>
    <row r="181" spans="1:17" ht="60" x14ac:dyDescent="0.3">
      <c r="A181" s="94" t="s">
        <v>923</v>
      </c>
      <c r="B181" s="94" t="s">
        <v>922</v>
      </c>
      <c r="C181" s="94" t="s">
        <v>990</v>
      </c>
      <c r="D181" s="94" t="s">
        <v>991</v>
      </c>
      <c r="E181" s="94" t="s">
        <v>1297</v>
      </c>
      <c r="F181" s="95" t="s">
        <v>999</v>
      </c>
      <c r="G181" s="96">
        <v>44259</v>
      </c>
      <c r="H181" s="96">
        <v>44263</v>
      </c>
      <c r="I181" s="96">
        <v>44446</v>
      </c>
      <c r="J181" s="97">
        <v>180</v>
      </c>
      <c r="K181" s="98">
        <v>10500000</v>
      </c>
      <c r="L181" s="94" t="s">
        <v>1000</v>
      </c>
      <c r="M181" s="100">
        <v>1698</v>
      </c>
      <c r="N181" s="94" t="s">
        <v>1001</v>
      </c>
      <c r="O181" s="101" t="s">
        <v>1002</v>
      </c>
      <c r="P181" s="101" t="s">
        <v>1298</v>
      </c>
      <c r="Q181" s="94" t="s">
        <v>49</v>
      </c>
    </row>
    <row r="182" spans="1:17" ht="108" x14ac:dyDescent="0.3">
      <c r="A182" s="94" t="s">
        <v>925</v>
      </c>
      <c r="B182" s="94" t="s">
        <v>924</v>
      </c>
      <c r="C182" s="94" t="s">
        <v>990</v>
      </c>
      <c r="D182" s="94" t="s">
        <v>991</v>
      </c>
      <c r="E182" s="94" t="s">
        <v>578</v>
      </c>
      <c r="F182" s="95" t="s">
        <v>1299</v>
      </c>
      <c r="G182" s="96">
        <v>44256</v>
      </c>
      <c r="H182" s="96">
        <v>44258</v>
      </c>
      <c r="I182" s="96">
        <v>44563</v>
      </c>
      <c r="J182" s="97">
        <v>300</v>
      </c>
      <c r="K182" s="98">
        <v>39000000</v>
      </c>
      <c r="L182" s="99" t="s">
        <v>994</v>
      </c>
      <c r="M182" s="100">
        <v>1697</v>
      </c>
      <c r="N182" s="94" t="s">
        <v>995</v>
      </c>
      <c r="O182" s="101" t="s">
        <v>1002</v>
      </c>
      <c r="P182" s="101" t="s">
        <v>1188</v>
      </c>
      <c r="Q182" s="94" t="s">
        <v>49</v>
      </c>
    </row>
    <row r="183" spans="1:17" ht="132" x14ac:dyDescent="0.3">
      <c r="A183" s="94" t="s">
        <v>927</v>
      </c>
      <c r="B183" s="94" t="s">
        <v>926</v>
      </c>
      <c r="C183" s="94" t="s">
        <v>990</v>
      </c>
      <c r="D183" s="94" t="s">
        <v>991</v>
      </c>
      <c r="E183" s="94" t="s">
        <v>1300</v>
      </c>
      <c r="F183" s="95" t="s">
        <v>1301</v>
      </c>
      <c r="G183" s="96">
        <v>44257</v>
      </c>
      <c r="H183" s="96">
        <v>44259</v>
      </c>
      <c r="I183" s="96">
        <v>44564</v>
      </c>
      <c r="J183" s="97">
        <v>300</v>
      </c>
      <c r="K183" s="98">
        <v>60000000</v>
      </c>
      <c r="L183" s="99" t="s">
        <v>994</v>
      </c>
      <c r="M183" s="100">
        <v>1697</v>
      </c>
      <c r="N183" s="94" t="s">
        <v>995</v>
      </c>
      <c r="O183" s="101" t="s">
        <v>996</v>
      </c>
      <c r="P183" s="101"/>
      <c r="Q183" s="94" t="s">
        <v>49</v>
      </c>
    </row>
    <row r="184" spans="1:17" ht="132" x14ac:dyDescent="0.3">
      <c r="A184" s="94" t="s">
        <v>929</v>
      </c>
      <c r="B184" s="94" t="s">
        <v>928</v>
      </c>
      <c r="C184" s="94" t="s">
        <v>990</v>
      </c>
      <c r="D184" s="94" t="s">
        <v>991</v>
      </c>
      <c r="E184" s="94" t="s">
        <v>1302</v>
      </c>
      <c r="F184" s="95" t="s">
        <v>1303</v>
      </c>
      <c r="G184" s="96">
        <v>44264</v>
      </c>
      <c r="H184" s="96">
        <v>44267</v>
      </c>
      <c r="I184" s="96">
        <v>44572</v>
      </c>
      <c r="J184" s="97">
        <v>300</v>
      </c>
      <c r="K184" s="98">
        <v>52000000</v>
      </c>
      <c r="L184" s="94" t="s">
        <v>1000</v>
      </c>
      <c r="M184" s="100">
        <v>1698</v>
      </c>
      <c r="N184" s="94" t="s">
        <v>1001</v>
      </c>
      <c r="O184" s="101" t="s">
        <v>996</v>
      </c>
      <c r="P184" s="101" t="s">
        <v>1012</v>
      </c>
      <c r="Q184" s="94" t="s">
        <v>49</v>
      </c>
    </row>
    <row r="185" spans="1:17" ht="204" x14ac:dyDescent="0.3">
      <c r="A185" s="94" t="s">
        <v>931</v>
      </c>
      <c r="B185" s="94" t="s">
        <v>930</v>
      </c>
      <c r="C185" s="94" t="s">
        <v>990</v>
      </c>
      <c r="D185" s="94" t="s">
        <v>991</v>
      </c>
      <c r="E185" s="94" t="s">
        <v>1304</v>
      </c>
      <c r="F185" s="95" t="s">
        <v>1305</v>
      </c>
      <c r="G185" s="96">
        <v>44265</v>
      </c>
      <c r="H185" s="96">
        <v>44267</v>
      </c>
      <c r="I185" s="96">
        <v>44572</v>
      </c>
      <c r="J185" s="97">
        <v>300</v>
      </c>
      <c r="K185" s="98">
        <v>43000000</v>
      </c>
      <c r="L185" s="99" t="s">
        <v>994</v>
      </c>
      <c r="M185" s="100">
        <v>1697</v>
      </c>
      <c r="N185" s="94" t="s">
        <v>995</v>
      </c>
      <c r="O185" s="101" t="s">
        <v>996</v>
      </c>
      <c r="P185" s="101" t="s">
        <v>1106</v>
      </c>
      <c r="Q185" s="94" t="s">
        <v>49</v>
      </c>
    </row>
    <row r="186" spans="1:17" ht="204" x14ac:dyDescent="0.3">
      <c r="A186" s="94" t="s">
        <v>933</v>
      </c>
      <c r="B186" s="94" t="s">
        <v>932</v>
      </c>
      <c r="C186" s="94" t="s">
        <v>990</v>
      </c>
      <c r="D186" s="94" t="s">
        <v>991</v>
      </c>
      <c r="E186" s="94" t="s">
        <v>1306</v>
      </c>
      <c r="F186" s="108" t="s">
        <v>1307</v>
      </c>
      <c r="G186" s="96">
        <v>44265</v>
      </c>
      <c r="H186" s="96">
        <v>44272</v>
      </c>
      <c r="I186" s="96">
        <v>44212</v>
      </c>
      <c r="J186" s="97">
        <v>300</v>
      </c>
      <c r="K186" s="98">
        <v>52000000</v>
      </c>
      <c r="L186" s="99" t="s">
        <v>994</v>
      </c>
      <c r="M186" s="100">
        <v>1697</v>
      </c>
      <c r="N186" s="94" t="s">
        <v>995</v>
      </c>
      <c r="O186" s="101" t="s">
        <v>996</v>
      </c>
      <c r="P186" s="101"/>
      <c r="Q186" s="94" t="s">
        <v>49</v>
      </c>
    </row>
    <row r="187" spans="1:17" ht="168" x14ac:dyDescent="0.3">
      <c r="A187" s="94" t="s">
        <v>935</v>
      </c>
      <c r="B187" s="94" t="s">
        <v>934</v>
      </c>
      <c r="C187" s="94" t="s">
        <v>990</v>
      </c>
      <c r="D187" s="94" t="s">
        <v>991</v>
      </c>
      <c r="E187" s="94" t="s">
        <v>1308</v>
      </c>
      <c r="F187" s="95" t="s">
        <v>1309</v>
      </c>
      <c r="G187" s="96">
        <v>44263</v>
      </c>
      <c r="H187" s="96">
        <v>44265</v>
      </c>
      <c r="I187" s="96">
        <v>44448</v>
      </c>
      <c r="J187" s="97">
        <v>180</v>
      </c>
      <c r="K187" s="98">
        <v>31200000</v>
      </c>
      <c r="L187" s="99" t="s">
        <v>994</v>
      </c>
      <c r="M187" s="100">
        <v>1697</v>
      </c>
      <c r="N187" s="94" t="s">
        <v>995</v>
      </c>
      <c r="O187" s="101" t="s">
        <v>996</v>
      </c>
      <c r="P187" s="101" t="s">
        <v>1051</v>
      </c>
      <c r="Q187" s="94" t="s">
        <v>49</v>
      </c>
    </row>
    <row r="188" spans="1:17" ht="108" x14ac:dyDescent="0.3">
      <c r="A188" s="94" t="s">
        <v>937</v>
      </c>
      <c r="B188" s="94" t="s">
        <v>936</v>
      </c>
      <c r="C188" s="94" t="s">
        <v>990</v>
      </c>
      <c r="D188" s="94" t="s">
        <v>991</v>
      </c>
      <c r="E188" s="94" t="s">
        <v>1310</v>
      </c>
      <c r="F188" s="95" t="s">
        <v>1311</v>
      </c>
      <c r="G188" s="96">
        <v>44263</v>
      </c>
      <c r="H188" s="96">
        <v>44265</v>
      </c>
      <c r="I188" s="96">
        <v>44448</v>
      </c>
      <c r="J188" s="97">
        <v>180</v>
      </c>
      <c r="K188" s="98">
        <v>31200000</v>
      </c>
      <c r="L188" s="99" t="s">
        <v>994</v>
      </c>
      <c r="M188" s="100">
        <v>1697</v>
      </c>
      <c r="N188" s="94" t="s">
        <v>995</v>
      </c>
      <c r="O188" s="101" t="s">
        <v>996</v>
      </c>
      <c r="P188" s="101" t="s">
        <v>1031</v>
      </c>
      <c r="Q188" s="94" t="s">
        <v>49</v>
      </c>
    </row>
    <row r="189" spans="1:17" ht="132" x14ac:dyDescent="0.3">
      <c r="A189" s="94" t="s">
        <v>939</v>
      </c>
      <c r="B189" s="94" t="s">
        <v>938</v>
      </c>
      <c r="C189" s="94" t="s">
        <v>990</v>
      </c>
      <c r="D189" s="94" t="s">
        <v>991</v>
      </c>
      <c r="E189" s="94" t="s">
        <v>1312</v>
      </c>
      <c r="F189" s="95" t="s">
        <v>1313</v>
      </c>
      <c r="G189" s="96">
        <v>44260</v>
      </c>
      <c r="H189" s="96">
        <v>44264</v>
      </c>
      <c r="I189" s="96">
        <v>44569</v>
      </c>
      <c r="J189" s="97">
        <v>300</v>
      </c>
      <c r="K189" s="98">
        <v>65000000</v>
      </c>
      <c r="L189" s="99" t="s">
        <v>994</v>
      </c>
      <c r="M189" s="100">
        <v>1697</v>
      </c>
      <c r="N189" s="94" t="s">
        <v>995</v>
      </c>
      <c r="O189" s="101" t="s">
        <v>996</v>
      </c>
      <c r="P189" s="101" t="s">
        <v>1051</v>
      </c>
      <c r="Q189" s="94" t="s">
        <v>49</v>
      </c>
    </row>
    <row r="190" spans="1:17" ht="120" x14ac:dyDescent="0.3">
      <c r="A190" s="94" t="s">
        <v>941</v>
      </c>
      <c r="B190" s="94" t="s">
        <v>940</v>
      </c>
      <c r="C190" s="94" t="s">
        <v>990</v>
      </c>
      <c r="D190" s="94" t="s">
        <v>991</v>
      </c>
      <c r="E190" s="94" t="s">
        <v>1314</v>
      </c>
      <c r="F190" s="95" t="s">
        <v>1315</v>
      </c>
      <c r="G190" s="96">
        <v>44263</v>
      </c>
      <c r="H190" s="96">
        <v>44271</v>
      </c>
      <c r="I190" s="96">
        <v>44211</v>
      </c>
      <c r="J190" s="97">
        <v>300</v>
      </c>
      <c r="K190" s="98">
        <v>62000000</v>
      </c>
      <c r="L190" s="94" t="s">
        <v>1000</v>
      </c>
      <c r="M190" s="100">
        <v>1698</v>
      </c>
      <c r="N190" s="94" t="s">
        <v>1001</v>
      </c>
      <c r="O190" s="101" t="s">
        <v>996</v>
      </c>
      <c r="P190" s="101" t="s">
        <v>1012</v>
      </c>
      <c r="Q190" s="94" t="s">
        <v>49</v>
      </c>
    </row>
    <row r="191" spans="1:17" ht="60" x14ac:dyDescent="0.3">
      <c r="A191" s="94" t="s">
        <v>943</v>
      </c>
      <c r="B191" s="94" t="s">
        <v>942</v>
      </c>
      <c r="C191" s="94" t="s">
        <v>990</v>
      </c>
      <c r="D191" s="94" t="s">
        <v>991</v>
      </c>
      <c r="E191" s="94" t="s">
        <v>1316</v>
      </c>
      <c r="F191" s="95" t="s">
        <v>999</v>
      </c>
      <c r="G191" s="96">
        <v>44264</v>
      </c>
      <c r="H191" s="96">
        <v>44267</v>
      </c>
      <c r="I191" s="96">
        <v>44450</v>
      </c>
      <c r="J191" s="97">
        <v>180</v>
      </c>
      <c r="K191" s="98">
        <v>10500000</v>
      </c>
      <c r="L191" s="94" t="s">
        <v>1000</v>
      </c>
      <c r="M191" s="100">
        <v>1698</v>
      </c>
      <c r="N191" s="94" t="s">
        <v>1001</v>
      </c>
      <c r="O191" s="101" t="s">
        <v>1002</v>
      </c>
      <c r="P191" s="101" t="s">
        <v>1003</v>
      </c>
      <c r="Q191" s="94" t="s">
        <v>49</v>
      </c>
    </row>
    <row r="192" spans="1:17" ht="132" x14ac:dyDescent="0.3">
      <c r="A192" s="94" t="s">
        <v>945</v>
      </c>
      <c r="B192" s="94" t="s">
        <v>944</v>
      </c>
      <c r="C192" s="94" t="s">
        <v>990</v>
      </c>
      <c r="D192" s="94" t="s">
        <v>991</v>
      </c>
      <c r="E192" s="94" t="s">
        <v>1317</v>
      </c>
      <c r="F192" s="95" t="s">
        <v>1318</v>
      </c>
      <c r="G192" s="96">
        <v>44279</v>
      </c>
      <c r="H192" s="106">
        <v>44284</v>
      </c>
      <c r="I192" s="107">
        <v>44589</v>
      </c>
      <c r="J192" s="97">
        <v>300</v>
      </c>
      <c r="K192" s="98">
        <v>52000000</v>
      </c>
      <c r="L192" s="94" t="s">
        <v>1000</v>
      </c>
      <c r="M192" s="100">
        <v>1698</v>
      </c>
      <c r="N192" s="94" t="s">
        <v>1001</v>
      </c>
      <c r="O192" s="101" t="s">
        <v>996</v>
      </c>
      <c r="P192" s="101" t="s">
        <v>1012</v>
      </c>
      <c r="Q192" s="94" t="s">
        <v>49</v>
      </c>
    </row>
    <row r="193" spans="1:17" ht="216" x14ac:dyDescent="0.3">
      <c r="A193" s="94" t="s">
        <v>947</v>
      </c>
      <c r="B193" s="94" t="s">
        <v>946</v>
      </c>
      <c r="C193" s="94" t="s">
        <v>990</v>
      </c>
      <c r="D193" s="94" t="s">
        <v>991</v>
      </c>
      <c r="E193" s="94" t="s">
        <v>1319</v>
      </c>
      <c r="F193" s="95" t="s">
        <v>1320</v>
      </c>
      <c r="G193" s="96">
        <v>44271</v>
      </c>
      <c r="H193" s="96">
        <v>44280</v>
      </c>
      <c r="I193" s="96">
        <v>44220</v>
      </c>
      <c r="J193" s="97">
        <v>300</v>
      </c>
      <c r="K193" s="98">
        <v>26000000</v>
      </c>
      <c r="L193" s="99" t="s">
        <v>994</v>
      </c>
      <c r="M193" s="100">
        <v>1697</v>
      </c>
      <c r="N193" s="94" t="s">
        <v>995</v>
      </c>
      <c r="O193" s="101" t="s">
        <v>1002</v>
      </c>
      <c r="P193" s="101" t="s">
        <v>1133</v>
      </c>
      <c r="Q193" s="94" t="s">
        <v>49</v>
      </c>
    </row>
    <row r="194" spans="1:17" ht="96" x14ac:dyDescent="0.3">
      <c r="A194" s="94" t="s">
        <v>949</v>
      </c>
      <c r="B194" s="94" t="s">
        <v>948</v>
      </c>
      <c r="C194" s="94" t="s">
        <v>990</v>
      </c>
      <c r="D194" s="94" t="s">
        <v>991</v>
      </c>
      <c r="E194" s="94" t="s">
        <v>1321</v>
      </c>
      <c r="F194" s="95" t="s">
        <v>1322</v>
      </c>
      <c r="G194" s="96">
        <v>44266</v>
      </c>
      <c r="H194" s="96">
        <v>44272</v>
      </c>
      <c r="I194" s="96">
        <v>44567</v>
      </c>
      <c r="J194" s="97">
        <v>290</v>
      </c>
      <c r="K194" s="98">
        <v>37700000</v>
      </c>
      <c r="L194" s="99" t="s">
        <v>994</v>
      </c>
      <c r="M194" s="100">
        <v>1697</v>
      </c>
      <c r="N194" s="94" t="s">
        <v>995</v>
      </c>
      <c r="O194" s="101" t="s">
        <v>1002</v>
      </c>
      <c r="P194" s="101" t="s">
        <v>1125</v>
      </c>
      <c r="Q194" s="94" t="s">
        <v>49</v>
      </c>
    </row>
    <row r="195" spans="1:17" ht="216" x14ac:dyDescent="0.3">
      <c r="A195" s="94" t="s">
        <v>951</v>
      </c>
      <c r="B195" s="94" t="s">
        <v>950</v>
      </c>
      <c r="C195" s="94" t="s">
        <v>990</v>
      </c>
      <c r="D195" s="94" t="s">
        <v>991</v>
      </c>
      <c r="E195" s="94" t="s">
        <v>1323</v>
      </c>
      <c r="F195" s="95" t="s">
        <v>1324</v>
      </c>
      <c r="G195" s="96">
        <v>44266</v>
      </c>
      <c r="H195" s="96">
        <v>44272</v>
      </c>
      <c r="I195" s="96">
        <v>44577</v>
      </c>
      <c r="J195" s="97">
        <v>300</v>
      </c>
      <c r="K195" s="98">
        <v>52000000</v>
      </c>
      <c r="L195" s="99" t="s">
        <v>994</v>
      </c>
      <c r="M195" s="100">
        <v>1697</v>
      </c>
      <c r="N195" s="94" t="s">
        <v>995</v>
      </c>
      <c r="O195" s="101" t="s">
        <v>996</v>
      </c>
      <c r="P195" s="101" t="s">
        <v>1106</v>
      </c>
      <c r="Q195" s="94" t="s">
        <v>49</v>
      </c>
    </row>
    <row r="196" spans="1:17" ht="132" x14ac:dyDescent="0.3">
      <c r="A196" s="94" t="s">
        <v>953</v>
      </c>
      <c r="B196" s="94" t="s">
        <v>952</v>
      </c>
      <c r="C196" s="94" t="s">
        <v>990</v>
      </c>
      <c r="D196" s="94" t="s">
        <v>991</v>
      </c>
      <c r="E196" s="94" t="s">
        <v>1325</v>
      </c>
      <c r="F196" s="95" t="s">
        <v>1326</v>
      </c>
      <c r="G196" s="96">
        <v>44266</v>
      </c>
      <c r="H196" s="96">
        <v>44271</v>
      </c>
      <c r="I196" s="96">
        <v>44454</v>
      </c>
      <c r="J196" s="97">
        <v>180</v>
      </c>
      <c r="K196" s="98">
        <v>26400000</v>
      </c>
      <c r="L196" s="99" t="s">
        <v>994</v>
      </c>
      <c r="M196" s="100">
        <v>1697</v>
      </c>
      <c r="N196" s="94" t="s">
        <v>995</v>
      </c>
      <c r="O196" s="101" t="s">
        <v>996</v>
      </c>
      <c r="P196" s="101" t="s">
        <v>1048</v>
      </c>
      <c r="Q196" s="94" t="s">
        <v>49</v>
      </c>
    </row>
    <row r="197" spans="1:17" ht="216" x14ac:dyDescent="0.3">
      <c r="A197" s="94" t="s">
        <v>955</v>
      </c>
      <c r="B197" s="94" t="s">
        <v>954</v>
      </c>
      <c r="C197" s="94" t="s">
        <v>990</v>
      </c>
      <c r="D197" s="94" t="s">
        <v>991</v>
      </c>
      <c r="E197" s="94" t="s">
        <v>1327</v>
      </c>
      <c r="F197" s="95" t="s">
        <v>1328</v>
      </c>
      <c r="G197" s="96">
        <v>44271</v>
      </c>
      <c r="H197" s="96">
        <v>44273</v>
      </c>
      <c r="I197" s="96">
        <v>44578</v>
      </c>
      <c r="J197" s="97">
        <v>300</v>
      </c>
      <c r="K197" s="98">
        <v>26000000</v>
      </c>
      <c r="L197" s="99" t="s">
        <v>994</v>
      </c>
      <c r="M197" s="100">
        <v>1697</v>
      </c>
      <c r="N197" s="94" t="s">
        <v>995</v>
      </c>
      <c r="O197" s="101" t="s">
        <v>1002</v>
      </c>
      <c r="P197" s="101" t="s">
        <v>1106</v>
      </c>
      <c r="Q197" s="94" t="s">
        <v>49</v>
      </c>
    </row>
    <row r="198" spans="1:17" ht="204" x14ac:dyDescent="0.3">
      <c r="A198" s="94" t="s">
        <v>957</v>
      </c>
      <c r="B198" s="94" t="s">
        <v>956</v>
      </c>
      <c r="C198" s="94" t="s">
        <v>990</v>
      </c>
      <c r="D198" s="94" t="s">
        <v>991</v>
      </c>
      <c r="E198" s="94" t="s">
        <v>1329</v>
      </c>
      <c r="F198" s="95" t="s">
        <v>1330</v>
      </c>
      <c r="G198" s="96">
        <v>44271</v>
      </c>
      <c r="H198" s="96">
        <v>44279</v>
      </c>
      <c r="I198" s="96">
        <v>44219</v>
      </c>
      <c r="J198" s="97">
        <v>300</v>
      </c>
      <c r="K198" s="98">
        <v>52000000</v>
      </c>
      <c r="L198" s="99" t="s">
        <v>994</v>
      </c>
      <c r="M198" s="100">
        <v>1697</v>
      </c>
      <c r="N198" s="94" t="s">
        <v>995</v>
      </c>
      <c r="O198" s="101" t="s">
        <v>996</v>
      </c>
      <c r="P198" s="101" t="s">
        <v>1188</v>
      </c>
      <c r="Q198" s="94" t="s">
        <v>49</v>
      </c>
    </row>
    <row r="199" spans="1:17" ht="180" x14ac:dyDescent="0.3">
      <c r="A199" s="94" t="s">
        <v>959</v>
      </c>
      <c r="B199" s="94" t="s">
        <v>958</v>
      </c>
      <c r="C199" s="94" t="s">
        <v>990</v>
      </c>
      <c r="D199" s="94" t="s">
        <v>991</v>
      </c>
      <c r="E199" s="94" t="s">
        <v>1331</v>
      </c>
      <c r="F199" s="95" t="s">
        <v>1332</v>
      </c>
      <c r="G199" s="96">
        <v>44279</v>
      </c>
      <c r="H199" s="106">
        <v>44284</v>
      </c>
      <c r="I199" s="107">
        <v>44589</v>
      </c>
      <c r="J199" s="97">
        <v>300</v>
      </c>
      <c r="K199" s="98">
        <v>43000000</v>
      </c>
      <c r="L199" s="99" t="s">
        <v>994</v>
      </c>
      <c r="M199" s="100">
        <v>1697</v>
      </c>
      <c r="N199" s="94" t="s">
        <v>995</v>
      </c>
      <c r="O199" s="101" t="s">
        <v>996</v>
      </c>
      <c r="P199" s="101" t="s">
        <v>1051</v>
      </c>
      <c r="Q199" s="94" t="s">
        <v>49</v>
      </c>
    </row>
    <row r="200" spans="1:17" ht="228" x14ac:dyDescent="0.3">
      <c r="A200" s="94" t="s">
        <v>961</v>
      </c>
      <c r="B200" s="94" t="s">
        <v>960</v>
      </c>
      <c r="C200" s="94" t="s">
        <v>990</v>
      </c>
      <c r="D200" s="94" t="s">
        <v>991</v>
      </c>
      <c r="E200" s="94" t="s">
        <v>1333</v>
      </c>
      <c r="F200" s="95" t="s">
        <v>1334</v>
      </c>
      <c r="G200" s="96">
        <v>44272</v>
      </c>
      <c r="H200" s="96">
        <v>44278</v>
      </c>
      <c r="I200" s="96">
        <v>44583</v>
      </c>
      <c r="J200" s="97">
        <v>300</v>
      </c>
      <c r="K200" s="98">
        <v>26000000</v>
      </c>
      <c r="L200" s="99" t="s">
        <v>994</v>
      </c>
      <c r="M200" s="100">
        <v>1697</v>
      </c>
      <c r="N200" s="94" t="s">
        <v>995</v>
      </c>
      <c r="O200" s="101" t="s">
        <v>1002</v>
      </c>
      <c r="P200" s="101" t="s">
        <v>1106</v>
      </c>
      <c r="Q200" s="94" t="s">
        <v>49</v>
      </c>
    </row>
    <row r="201" spans="1:17" ht="180" x14ac:dyDescent="0.3">
      <c r="A201" s="94" t="s">
        <v>963</v>
      </c>
      <c r="B201" s="94" t="s">
        <v>962</v>
      </c>
      <c r="C201" s="94" t="s">
        <v>990</v>
      </c>
      <c r="D201" s="94" t="s">
        <v>991</v>
      </c>
      <c r="E201" s="94" t="s">
        <v>1335</v>
      </c>
      <c r="F201" s="94" t="s">
        <v>1336</v>
      </c>
      <c r="G201" s="107">
        <v>44272</v>
      </c>
      <c r="H201" s="106">
        <v>44274</v>
      </c>
      <c r="I201" s="106">
        <v>44457</v>
      </c>
      <c r="J201" s="94">
        <v>180</v>
      </c>
      <c r="K201" s="98">
        <v>33000000</v>
      </c>
      <c r="L201" s="94" t="s">
        <v>1000</v>
      </c>
      <c r="M201" s="100">
        <v>1698</v>
      </c>
      <c r="N201" s="94" t="s">
        <v>1001</v>
      </c>
      <c r="O201" s="101" t="s">
        <v>996</v>
      </c>
      <c r="P201" s="94" t="s">
        <v>1012</v>
      </c>
      <c r="Q201" s="94" t="s">
        <v>49</v>
      </c>
    </row>
    <row r="202" spans="1:17" ht="72" x14ac:dyDescent="0.3">
      <c r="A202" s="94" t="s">
        <v>965</v>
      </c>
      <c r="B202" s="94" t="s">
        <v>964</v>
      </c>
      <c r="C202" s="94" t="s">
        <v>990</v>
      </c>
      <c r="D202" s="94" t="s">
        <v>991</v>
      </c>
      <c r="E202" s="94" t="s">
        <v>1337</v>
      </c>
      <c r="F202" s="95" t="s">
        <v>1338</v>
      </c>
      <c r="G202" s="96">
        <v>44272</v>
      </c>
      <c r="H202" s="96">
        <v>44278</v>
      </c>
      <c r="I202" s="96">
        <v>44461</v>
      </c>
      <c r="J202" s="97">
        <v>180</v>
      </c>
      <c r="K202" s="98">
        <v>31200000</v>
      </c>
      <c r="L202" s="94" t="s">
        <v>1000</v>
      </c>
      <c r="M202" s="100">
        <v>1698</v>
      </c>
      <c r="N202" s="94" t="s">
        <v>1001</v>
      </c>
      <c r="O202" s="101" t="s">
        <v>996</v>
      </c>
      <c r="P202" s="101" t="s">
        <v>1012</v>
      </c>
      <c r="Q202" s="94" t="s">
        <v>49</v>
      </c>
    </row>
    <row r="203" spans="1:17" ht="84" x14ac:dyDescent="0.3">
      <c r="A203" s="94" t="s">
        <v>967</v>
      </c>
      <c r="B203" s="94" t="s">
        <v>966</v>
      </c>
      <c r="C203" s="94" t="s">
        <v>990</v>
      </c>
      <c r="D203" s="94" t="s">
        <v>991</v>
      </c>
      <c r="E203" s="94" t="s">
        <v>1339</v>
      </c>
      <c r="F203" s="95" t="s">
        <v>1340</v>
      </c>
      <c r="G203" s="96">
        <v>44272</v>
      </c>
      <c r="H203" s="96">
        <v>44278</v>
      </c>
      <c r="I203" s="96">
        <v>44461</v>
      </c>
      <c r="J203" s="97">
        <v>180</v>
      </c>
      <c r="K203" s="98">
        <v>31200000</v>
      </c>
      <c r="L203" s="94" t="s">
        <v>1000</v>
      </c>
      <c r="M203" s="100">
        <v>1698</v>
      </c>
      <c r="N203" s="94" t="s">
        <v>1001</v>
      </c>
      <c r="O203" s="101" t="s">
        <v>996</v>
      </c>
      <c r="P203" s="101" t="s">
        <v>1012</v>
      </c>
      <c r="Q203" s="94" t="s">
        <v>49</v>
      </c>
    </row>
    <row r="204" spans="1:17" ht="60" x14ac:dyDescent="0.3">
      <c r="A204" s="94" t="s">
        <v>969</v>
      </c>
      <c r="B204" s="94" t="s">
        <v>968</v>
      </c>
      <c r="C204" s="94" t="s">
        <v>990</v>
      </c>
      <c r="D204" s="94" t="s">
        <v>991</v>
      </c>
      <c r="E204" s="94" t="s">
        <v>1341</v>
      </c>
      <c r="F204" s="95" t="s">
        <v>999</v>
      </c>
      <c r="G204" s="96">
        <v>44272</v>
      </c>
      <c r="H204" s="96">
        <v>44279</v>
      </c>
      <c r="I204" s="96">
        <v>44462</v>
      </c>
      <c r="J204" s="97">
        <v>180</v>
      </c>
      <c r="K204" s="98">
        <v>10500000</v>
      </c>
      <c r="L204" s="94" t="s">
        <v>1000</v>
      </c>
      <c r="M204" s="100">
        <v>1698</v>
      </c>
      <c r="N204" s="94" t="s">
        <v>1001</v>
      </c>
      <c r="O204" s="101" t="s">
        <v>1002</v>
      </c>
      <c r="P204" s="101" t="s">
        <v>1003</v>
      </c>
      <c r="Q204" s="94" t="s">
        <v>49</v>
      </c>
    </row>
    <row r="205" spans="1:17" ht="72" x14ac:dyDescent="0.3">
      <c r="A205" s="94" t="s">
        <v>970</v>
      </c>
      <c r="B205" s="94" t="s">
        <v>1342</v>
      </c>
      <c r="C205" s="94" t="s">
        <v>990</v>
      </c>
      <c r="D205" s="94" t="s">
        <v>1343</v>
      </c>
      <c r="E205" s="94" t="s">
        <v>1344</v>
      </c>
      <c r="F205" s="95" t="s">
        <v>1345</v>
      </c>
      <c r="G205" s="96">
        <v>44274</v>
      </c>
      <c r="H205" s="96">
        <v>44279</v>
      </c>
      <c r="I205" s="96">
        <v>44643</v>
      </c>
      <c r="J205" s="97">
        <v>300</v>
      </c>
      <c r="K205" s="98">
        <v>27583873</v>
      </c>
      <c r="L205" s="109" t="s">
        <v>1346</v>
      </c>
      <c r="M205" s="100">
        <v>404</v>
      </c>
      <c r="N205" s="100" t="s">
        <v>1347</v>
      </c>
      <c r="O205" s="101" t="s">
        <v>1348</v>
      </c>
      <c r="P205" s="101" t="s">
        <v>1151</v>
      </c>
      <c r="Q205" s="94" t="s">
        <v>49</v>
      </c>
    </row>
    <row r="206" spans="1:17" ht="84" x14ac:dyDescent="0.3">
      <c r="A206" s="94" t="s">
        <v>972</v>
      </c>
      <c r="B206" s="94" t="s">
        <v>971</v>
      </c>
      <c r="C206" s="94" t="s">
        <v>990</v>
      </c>
      <c r="D206" s="94" t="s">
        <v>991</v>
      </c>
      <c r="E206" s="94" t="s">
        <v>1349</v>
      </c>
      <c r="F206" s="95" t="s">
        <v>1070</v>
      </c>
      <c r="G206" s="96">
        <v>44274</v>
      </c>
      <c r="H206" s="96">
        <v>44281</v>
      </c>
      <c r="I206" s="96">
        <v>44464</v>
      </c>
      <c r="J206" s="97">
        <v>180</v>
      </c>
      <c r="K206" s="98">
        <v>31200000</v>
      </c>
      <c r="L206" s="94" t="s">
        <v>1000</v>
      </c>
      <c r="M206" s="100">
        <v>1698</v>
      </c>
      <c r="N206" s="94" t="s">
        <v>1001</v>
      </c>
      <c r="O206" s="101" t="s">
        <v>996</v>
      </c>
      <c r="P206" s="101" t="s">
        <v>1298</v>
      </c>
      <c r="Q206" s="94" t="s">
        <v>49</v>
      </c>
    </row>
    <row r="207" spans="1:17" ht="132" x14ac:dyDescent="0.3">
      <c r="A207" s="94" t="s">
        <v>974</v>
      </c>
      <c r="B207" s="94" t="s">
        <v>973</v>
      </c>
      <c r="C207" s="94" t="s">
        <v>990</v>
      </c>
      <c r="D207" s="94" t="s">
        <v>991</v>
      </c>
      <c r="E207" s="94" t="s">
        <v>1350</v>
      </c>
      <c r="F207" s="95" t="s">
        <v>1351</v>
      </c>
      <c r="G207" s="96">
        <v>44279</v>
      </c>
      <c r="H207" s="106">
        <v>44284</v>
      </c>
      <c r="I207" s="107">
        <v>44589</v>
      </c>
      <c r="J207" s="97">
        <v>300</v>
      </c>
      <c r="K207" s="98">
        <v>26000000</v>
      </c>
      <c r="L207" s="94" t="s">
        <v>1000</v>
      </c>
      <c r="M207" s="100">
        <v>1698</v>
      </c>
      <c r="N207" s="94" t="s">
        <v>1001</v>
      </c>
      <c r="O207" s="101" t="s">
        <v>1002</v>
      </c>
      <c r="P207" s="101" t="s">
        <v>1012</v>
      </c>
      <c r="Q207" s="94" t="s">
        <v>49</v>
      </c>
    </row>
    <row r="208" spans="1:17" ht="180" x14ac:dyDescent="0.3">
      <c r="A208" s="94" t="s">
        <v>976</v>
      </c>
      <c r="B208" s="94" t="s">
        <v>975</v>
      </c>
      <c r="C208" s="94" t="s">
        <v>990</v>
      </c>
      <c r="D208" s="94" t="s">
        <v>991</v>
      </c>
      <c r="E208" s="94" t="s">
        <v>1352</v>
      </c>
      <c r="F208" s="95" t="s">
        <v>1234</v>
      </c>
      <c r="G208" s="106">
        <v>44279</v>
      </c>
      <c r="H208" s="106">
        <v>44280</v>
      </c>
      <c r="I208" s="107">
        <v>44585</v>
      </c>
      <c r="J208" s="94">
        <v>300</v>
      </c>
      <c r="K208" s="110">
        <v>26000000</v>
      </c>
      <c r="L208" s="111" t="s">
        <v>994</v>
      </c>
      <c r="M208" s="94">
        <v>1697</v>
      </c>
      <c r="N208" s="94" t="s">
        <v>995</v>
      </c>
      <c r="O208" s="94" t="s">
        <v>1002</v>
      </c>
      <c r="P208" s="94" t="s">
        <v>997</v>
      </c>
      <c r="Q208" s="94" t="s">
        <v>49</v>
      </c>
    </row>
    <row r="209" spans="1:17" ht="144" x14ac:dyDescent="0.3">
      <c r="A209" s="94" t="s">
        <v>978</v>
      </c>
      <c r="B209" s="94" t="s">
        <v>977</v>
      </c>
      <c r="C209" s="94" t="s">
        <v>990</v>
      </c>
      <c r="D209" s="94" t="s">
        <v>991</v>
      </c>
      <c r="E209" s="94" t="s">
        <v>1353</v>
      </c>
      <c r="F209" s="95" t="s">
        <v>1354</v>
      </c>
      <c r="G209" s="96">
        <v>44282</v>
      </c>
      <c r="H209" s="96" t="s">
        <v>1358</v>
      </c>
      <c r="I209" s="96"/>
      <c r="J209" s="97">
        <v>180</v>
      </c>
      <c r="K209" s="98">
        <v>31200000</v>
      </c>
      <c r="L209" s="99" t="s">
        <v>994</v>
      </c>
      <c r="M209" s="100">
        <v>1697</v>
      </c>
      <c r="N209" s="94" t="s">
        <v>995</v>
      </c>
      <c r="O209" s="101" t="s">
        <v>996</v>
      </c>
      <c r="P209" s="101" t="s">
        <v>1051</v>
      </c>
      <c r="Q209" s="94" t="s">
        <v>49</v>
      </c>
    </row>
    <row r="210" spans="1:17" ht="132" x14ac:dyDescent="0.3">
      <c r="A210" s="94" t="s">
        <v>980</v>
      </c>
      <c r="B210" s="94" t="s">
        <v>979</v>
      </c>
      <c r="C210" s="94" t="s">
        <v>990</v>
      </c>
      <c r="D210" s="94" t="s">
        <v>991</v>
      </c>
      <c r="E210" s="94" t="s">
        <v>1355</v>
      </c>
      <c r="F210" s="95" t="s">
        <v>1147</v>
      </c>
      <c r="G210" s="96">
        <v>44286</v>
      </c>
      <c r="H210" s="96" t="s">
        <v>1358</v>
      </c>
      <c r="I210" s="96"/>
      <c r="J210" s="97">
        <v>300</v>
      </c>
      <c r="K210" s="98">
        <v>52000000</v>
      </c>
      <c r="L210" s="99" t="s">
        <v>994</v>
      </c>
      <c r="M210" s="100">
        <v>1697</v>
      </c>
      <c r="N210" s="94" t="s">
        <v>995</v>
      </c>
      <c r="O210" s="101" t="s">
        <v>996</v>
      </c>
      <c r="P210" s="101" t="s">
        <v>1051</v>
      </c>
      <c r="Q210" s="94" t="s">
        <v>49</v>
      </c>
    </row>
    <row r="211" spans="1:17" ht="96" x14ac:dyDescent="0.3">
      <c r="A211" s="94" t="s">
        <v>982</v>
      </c>
      <c r="B211" s="94" t="s">
        <v>981</v>
      </c>
      <c r="C211" s="94" t="s">
        <v>990</v>
      </c>
      <c r="D211" s="94" t="s">
        <v>991</v>
      </c>
      <c r="E211" s="94" t="s">
        <v>1356</v>
      </c>
      <c r="F211" s="95" t="s">
        <v>1088</v>
      </c>
      <c r="G211" s="96">
        <v>44286</v>
      </c>
      <c r="H211" s="96" t="s">
        <v>1358</v>
      </c>
      <c r="I211" s="96"/>
      <c r="J211" s="97">
        <v>300</v>
      </c>
      <c r="K211" s="98">
        <v>52000000</v>
      </c>
      <c r="L211" s="99" t="s">
        <v>994</v>
      </c>
      <c r="M211" s="100">
        <v>1697</v>
      </c>
      <c r="N211" s="94" t="s">
        <v>995</v>
      </c>
      <c r="O211" s="101" t="s">
        <v>996</v>
      </c>
      <c r="P211" s="101" t="s">
        <v>1089</v>
      </c>
      <c r="Q211" s="94" t="s">
        <v>49</v>
      </c>
    </row>
    <row r="212" spans="1:17" x14ac:dyDescent="0.3">
      <c r="A212" s="112"/>
      <c r="B212" s="112"/>
      <c r="C212" s="112"/>
      <c r="D212" s="112"/>
      <c r="E212" s="112"/>
      <c r="F212" s="113"/>
      <c r="G212" s="114"/>
      <c r="H212" s="114"/>
      <c r="I212" s="114"/>
      <c r="J212" s="115"/>
      <c r="K212" s="116"/>
      <c r="L212" s="112"/>
      <c r="M212" s="117"/>
      <c r="N212" s="112"/>
      <c r="O212" s="118"/>
      <c r="P212" s="118"/>
      <c r="Q212" s="112"/>
    </row>
    <row r="213" spans="1:17" x14ac:dyDescent="0.3">
      <c r="A213" s="13"/>
      <c r="B213" s="13"/>
      <c r="C213" s="13"/>
      <c r="D213" s="13"/>
      <c r="E213" s="13"/>
      <c r="F213" s="17"/>
      <c r="G213" s="14"/>
      <c r="H213" s="14"/>
      <c r="I213" s="14"/>
      <c r="J213" s="15"/>
      <c r="K213" s="16"/>
      <c r="L213" s="85"/>
      <c r="M213" s="86"/>
      <c r="N213" s="85"/>
      <c r="O213" s="87"/>
      <c r="P213" s="87"/>
      <c r="Q213" s="85"/>
    </row>
    <row r="214" spans="1:17" x14ac:dyDescent="0.3">
      <c r="A214" s="93"/>
      <c r="B214" s="93"/>
      <c r="C214" s="93"/>
      <c r="D214" s="93"/>
      <c r="E214" s="93"/>
      <c r="F214" s="93"/>
      <c r="G214" s="93"/>
      <c r="H214" s="93"/>
      <c r="I214" s="93"/>
      <c r="J214" s="93"/>
      <c r="K214" s="93"/>
      <c r="L214" s="93"/>
      <c r="M214" s="93"/>
      <c r="N214" s="93"/>
      <c r="O214" s="93"/>
      <c r="P214" s="93"/>
      <c r="Q214" s="93"/>
    </row>
    <row r="215" spans="1:17" x14ac:dyDescent="0.3">
      <c r="A215" s="93"/>
      <c r="B215" s="93"/>
      <c r="C215" s="93"/>
      <c r="D215" s="93"/>
      <c r="E215" s="93"/>
      <c r="F215" s="93"/>
      <c r="G215" s="93"/>
      <c r="H215" s="93"/>
      <c r="I215" s="93"/>
      <c r="J215" s="93"/>
      <c r="K215" s="93"/>
      <c r="L215" s="93"/>
      <c r="M215" s="93"/>
      <c r="N215" s="93"/>
      <c r="O215" s="93"/>
      <c r="P215" s="93"/>
      <c r="Q215" s="93"/>
    </row>
    <row r="216" spans="1:17" x14ac:dyDescent="0.3">
      <c r="A216" s="93"/>
      <c r="B216" s="93"/>
      <c r="C216" s="93"/>
      <c r="D216" s="93"/>
      <c r="E216" s="93"/>
      <c r="F216" s="93"/>
      <c r="G216" s="93"/>
      <c r="H216" s="93"/>
      <c r="I216" s="93"/>
      <c r="J216" s="93"/>
      <c r="K216" s="93"/>
      <c r="L216" s="93"/>
      <c r="M216" s="93"/>
      <c r="N216" s="93"/>
      <c r="O216" s="93"/>
      <c r="P216" s="93"/>
      <c r="Q216" s="93"/>
    </row>
    <row r="217" spans="1:17" x14ac:dyDescent="0.3">
      <c r="A217" s="93"/>
      <c r="B217" s="93"/>
      <c r="C217" s="93"/>
      <c r="D217" s="93"/>
      <c r="E217" s="93"/>
      <c r="F217" s="93"/>
      <c r="G217" s="93"/>
      <c r="H217" s="93"/>
      <c r="I217" s="93"/>
      <c r="J217" s="93"/>
      <c r="K217" s="93"/>
      <c r="L217" s="93"/>
      <c r="M217" s="93"/>
      <c r="N217" s="93"/>
      <c r="O217" s="93"/>
      <c r="P217" s="93"/>
      <c r="Q217" s="93"/>
    </row>
    <row r="218" spans="1:17" x14ac:dyDescent="0.3">
      <c r="A218" s="93"/>
      <c r="B218" s="93"/>
      <c r="C218" s="93"/>
      <c r="D218" s="93"/>
      <c r="E218" s="93"/>
      <c r="F218" s="93"/>
      <c r="G218" s="93"/>
      <c r="H218" s="93"/>
      <c r="I218" s="93"/>
      <c r="J218" s="93"/>
      <c r="K218" s="93"/>
      <c r="L218" s="93"/>
      <c r="M218" s="93"/>
      <c r="N218" s="93"/>
      <c r="O218" s="93"/>
      <c r="P218" s="93"/>
      <c r="Q218" s="93"/>
    </row>
    <row r="219" spans="1:17" x14ac:dyDescent="0.3">
      <c r="A219" s="93"/>
      <c r="B219" s="93"/>
      <c r="C219" s="93"/>
      <c r="D219" s="93"/>
      <c r="E219" s="93"/>
      <c r="F219" s="93"/>
      <c r="G219" s="93"/>
      <c r="H219" s="93"/>
      <c r="I219" s="93"/>
      <c r="J219" s="93"/>
      <c r="K219" s="93"/>
      <c r="L219" s="93"/>
      <c r="M219" s="93"/>
      <c r="N219" s="93"/>
      <c r="O219" s="93"/>
      <c r="P219" s="93"/>
      <c r="Q219" s="93"/>
    </row>
  </sheetData>
  <pageMargins left="0.70866141732283472" right="0.70866141732283472" top="0.74803149606299213" bottom="0.74803149606299213" header="0.31496062992125984" footer="0.31496062992125984"/>
  <pageSetup paperSize="5" scale="8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1. Base de Datos 2018 (PAC)</vt:lpstr>
      <vt:lpstr>CONTRATACION-2021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Ana Consuelo Trivino Morales</dc:creator>
  <cp:keywords/>
  <dc:description/>
  <cp:lastModifiedBy>Ana Consuelo Trivino Morales</cp:lastModifiedBy>
  <cp:revision/>
  <cp:lastPrinted>2021-04-12T23:36:06Z</cp:lastPrinted>
  <dcterms:created xsi:type="dcterms:W3CDTF">2020-01-08T20:30:17Z</dcterms:created>
  <dcterms:modified xsi:type="dcterms:W3CDTF">2021-04-12T23:47:15Z</dcterms:modified>
  <cp:category/>
  <cp:contentStatus/>
</cp:coreProperties>
</file>